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o_BIP\"/>
    </mc:Choice>
  </mc:AlternateContent>
  <xr:revisionPtr revIDLastSave="0" documentId="13_ncr:1_{CC075529-C756-4A4E-AE1B-CB707EF8D129}" xr6:coauthVersionLast="47" xr6:coauthVersionMax="47" xr10:uidLastSave="{00000000-0000-0000-0000-000000000000}"/>
  <bookViews>
    <workbookView xWindow="-120" yWindow="-120" windowWidth="29040" windowHeight="15840" xr2:uid="{FD476E45-830C-4493-9391-9ADCBFA3C566}"/>
  </bookViews>
  <sheets>
    <sheet name="Zał." sheetId="14" r:id="rId1"/>
  </sheets>
  <definedNames>
    <definedName name="_xlnm._FilterDatabase" localSheetId="0" hidden="1">Zał.!$A$10:$H$38</definedName>
    <definedName name="_xlnm.Print_Area" localSheetId="0">Zał.!$A$1:$H$50</definedName>
    <definedName name="_xlnm.Print_Titles" localSheetId="0">Zał.!$7:$9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4" l="1"/>
  <c r="H48" i="14"/>
  <c r="H47" i="14"/>
  <c r="H46" i="14"/>
  <c r="H45" i="14"/>
  <c r="H44" i="14"/>
  <c r="H43" i="14"/>
  <c r="H42" i="14"/>
  <c r="H41" i="14"/>
  <c r="G40" i="14"/>
  <c r="G39" i="14" s="1"/>
  <c r="F40" i="14"/>
  <c r="F39" i="14" s="1"/>
  <c r="H21" i="14"/>
  <c r="G20" i="14"/>
  <c r="F20" i="14"/>
  <c r="G19" i="14"/>
  <c r="H20" i="14" l="1"/>
  <c r="H40" i="14"/>
  <c r="H39" i="14"/>
  <c r="F19" i="14"/>
  <c r="H19" i="14" s="1"/>
  <c r="H32" i="14" l="1"/>
  <c r="H33" i="14"/>
  <c r="H34" i="14"/>
  <c r="H35" i="14"/>
  <c r="H36" i="14"/>
  <c r="H37" i="14"/>
  <c r="H38" i="14"/>
  <c r="H31" i="14" l="1"/>
  <c r="H30" i="14"/>
  <c r="G29" i="14"/>
  <c r="G28" i="14" s="1"/>
  <c r="F29" i="14"/>
  <c r="H18" i="14"/>
  <c r="G17" i="14"/>
  <c r="G16" i="14" s="1"/>
  <c r="G25" i="14" l="1"/>
  <c r="G23" i="14" s="1"/>
  <c r="G22" i="14" s="1"/>
  <c r="G13" i="14"/>
  <c r="G11" i="14" s="1"/>
  <c r="G10" i="14" s="1"/>
  <c r="H29" i="14"/>
  <c r="F28" i="14"/>
  <c r="F25" i="14" s="1"/>
  <c r="F17" i="14"/>
  <c r="H28" i="14" l="1"/>
  <c r="F16" i="14"/>
  <c r="F13" i="14" s="1"/>
  <c r="H17" i="14"/>
  <c r="H25" i="14" l="1"/>
  <c r="F23" i="14"/>
  <c r="F22" i="14" s="1"/>
  <c r="H16" i="14"/>
  <c r="F11" i="14"/>
  <c r="F10" i="14" s="1"/>
  <c r="H13" i="14" l="1"/>
  <c r="H23" i="14" l="1"/>
  <c r="H10" i="14"/>
  <c r="H11" i="14"/>
  <c r="H22" i="14" l="1"/>
</calcChain>
</file>

<file path=xl/sharedStrings.xml><?xml version="1.0" encoding="utf-8"?>
<sst xmlns="http://schemas.openxmlformats.org/spreadsheetml/2006/main" count="62" uniqueCount="40">
  <si>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</si>
  <si>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</si>
  <si>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</si>
  <si>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</si>
  <si>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</si>
  <si>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</si>
  <si>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</si>
  <si>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</si>
  <si>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</si>
  <si>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</si>
  <si>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</si>
  <si>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Organ</t>
  </si>
  <si>
    <t>Dochody na zadania zlecone:</t>
  </si>
  <si>
    <t>WYDATKI OGÓŁEM:</t>
  </si>
  <si>
    <t>zakup usług pozostałych</t>
  </si>
  <si>
    <t xml:space="preserve">składki na ubezpieczenia społeczne </t>
  </si>
  <si>
    <t>wynagrodzenia osobowe pracowników</t>
  </si>
  <si>
    <t>wynagrodzenia bezosobowe</t>
  </si>
  <si>
    <t>Wydatki na zadania zlecone:</t>
  </si>
  <si>
    <t>Zmiany w budżecie miasta Włocławek na 2024 rok</t>
  </si>
  <si>
    <t>różne wydatki na rzecz osób fizycznych</t>
  </si>
  <si>
    <t>4210</t>
  </si>
  <si>
    <t>zakup materiałów i wyposażenia</t>
  </si>
  <si>
    <t>zakup środków żywności</t>
  </si>
  <si>
    <t>wpłaty na PPK finansowane przez podmiot zatrudniający</t>
  </si>
  <si>
    <t>Biuro Rady Miasta Włocławek</t>
  </si>
  <si>
    <t>4170</t>
  </si>
  <si>
    <t xml:space="preserve">Załącznik </t>
  </si>
  <si>
    <t xml:space="preserve">Wybory do rad gmin, rad powiatów i sejmików </t>
  </si>
  <si>
    <t>Urzędy naczelnych organów władzy państwowej,</t>
  </si>
  <si>
    <t>kontroli i ochrony prawa oraz sądownictwa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</si>
  <si>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</si>
  <si>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</si>
  <si>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województw, wybory wójtów, burmistrzów i prezydentów</t>
  </si>
  <si>
    <t>miast oraz referenda gminne, powiatowe i wojewódzkie</t>
  </si>
  <si>
    <t>PREZYDENTA MIASTA WŁOCŁAWEK</t>
  </si>
  <si>
    <t>Wybory do Parlamentu Europejskiego</t>
  </si>
  <si>
    <t>składki na Fundusz Pracy oraz Fundusz Solidarnościowy</t>
  </si>
  <si>
    <t>do Zarządzenia NR 191/2024</t>
  </si>
  <si>
    <t xml:space="preserve">z dnia 17 kwietnia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</si>
</sst>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Calibri"/>
      <family val="2"/>
      <scheme val="minor"/>
    </font>
    <font>
      <b/>
      <sz val="8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9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4" fontId="5" fillId="0" borderId="10" xfId="0" applyNumberFormat="1" applyFont="1" applyBorder="1" applyAlignment="1">
      <alignment horizontal="right"/>
    </xf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 vertical="top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3" xfId="0" applyFont="1" applyBorder="1"/>
    <xf numFmtId="0" fontId="2" fillId="0" borderId="3" xfId="0" applyFont="1" applyBorder="1"/>
    <xf numFmtId="3" fontId="8" fillId="0" borderId="6" xfId="0" applyNumberFormat="1" applyFont="1" applyBorder="1"/>
    <xf numFmtId="4" fontId="8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vertical="top" wrapText="1"/>
    </xf>
    <xf numFmtId="4" fontId="8" fillId="0" borderId="5" xfId="0" applyNumberFormat="1" applyFont="1" applyBorder="1"/>
    <xf numFmtId="0" fontId="2" fillId="0" borderId="4" xfId="0" applyFont="1" applyBorder="1"/>
    <xf numFmtId="49" fontId="8" fillId="0" borderId="3" xfId="0" applyNumberFormat="1" applyFont="1" applyBorder="1" applyAlignment="1">
      <alignment horizontal="right"/>
    </xf>
    <xf numFmtId="0" fontId="8" fillId="0" borderId="4" xfId="0" applyFont="1" applyBorder="1"/>
    <xf numFmtId="3" fontId="8" fillId="0" borderId="3" xfId="0" applyNumberFormat="1" applyFont="1" applyBorder="1"/>
    <xf numFmtId="0" fontId="7" fillId="0" borderId="5" xfId="0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4" fontId="5" fillId="0" borderId="3" xfId="0" applyNumberFormat="1" applyFont="1" applyBorder="1"/>
    <xf numFmtId="4" fontId="5" fillId="0" borderId="3" xfId="0" applyNumberFormat="1" applyFont="1" applyBorder="1" applyAlignment="1">
      <alignment horizontal="right"/>
    </xf>
    <xf numFmtId="3" fontId="8" fillId="0" borderId="4" xfId="0" applyNumberFormat="1" applyFont="1" applyBorder="1"/>
    <xf numFmtId="4" fontId="5" fillId="0" borderId="13" xfId="0" applyNumberFormat="1" applyFont="1" applyBorder="1"/>
    <xf numFmtId="4" fontId="5" fillId="0" borderId="13" xfId="0" applyNumberFormat="1" applyFont="1" applyBorder="1" applyAlignment="1">
      <alignment horizontal="right"/>
    </xf>
    <xf numFmtId="49" fontId="10" fillId="0" borderId="3" xfId="0" applyNumberFormat="1" applyFont="1" applyBorder="1" applyAlignment="1">
      <alignment horizontal="right"/>
    </xf>
    <xf numFmtId="3" fontId="10" fillId="0" borderId="3" xfId="0" applyNumberFormat="1" applyFont="1" applyBorder="1"/>
    <xf numFmtId="3" fontId="10" fillId="0" borderId="4" xfId="0" applyNumberFormat="1" applyFont="1" applyBorder="1"/>
    <xf numFmtId="0" fontId="2" fillId="0" borderId="5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8" fillId="0" borderId="11" xfId="0" applyFont="1" applyBorder="1" applyAlignment="1">
      <alignment vertical="center"/>
    </xf>
    <xf numFmtId="4" fontId="8" fillId="0" borderId="12" xfId="0" applyNumberFormat="1" applyFont="1" applyBorder="1"/>
    <xf numFmtId="4" fontId="8" fillId="0" borderId="12" xfId="0" applyNumberFormat="1" applyFont="1" applyBorder="1" applyAlignment="1">
      <alignment horizontal="right"/>
    </xf>
    <xf numFmtId="0" fontId="8" fillId="0" borderId="11" xfId="0" applyFont="1" applyBorder="1"/>
  </cellXfs>
  <cellStyles count="9">
    <cellStyle name="Dziesiętny 2" xfId="2" xr:uid="{5CCC7F5C-5433-4EAC-8D02-8987C3C0C529}"/>
    <cellStyle name="Dziesiętny 2 2" xfId="8" xr:uid="{FFF6DA57-B9B3-4394-97E2-08290351EC71}"/>
    <cellStyle name="Dziesiętny 2 3" xfId="7" xr:uid="{78D1AB49-510B-42D8-83D9-AF151209D71F}"/>
    <cellStyle name="Dziesiętny 3" xfId="3" xr:uid="{1D855564-F729-4418-8D72-E53A52236896}"/>
    <cellStyle name="Dziesiętny 4" xfId="5" xr:uid="{3A062E2A-BFAB-4332-AACC-B9756FA840A4}"/>
    <cellStyle name="Normalny" xfId="0" builtinId="0"/>
    <cellStyle name="Normalny 2" xfId="1" xr:uid="{D36CEE88-2647-4EA0-A45F-48550E86A83E}"/>
    <cellStyle name="Normalny 3" xfId="6" xr:uid="{1A578D0D-7BEB-44AA-86F0-5825B6373446}"/>
    <cellStyle name="Normalny 4" xfId="4" xr:uid="{2C6A6599-5A7C-42B2-B54C-A5AA83DE72BA}"/>
  </cellStyles>
  <dxfs count="0"/>
  <tableStyles count="0" defaultTableStyle="TableStyleMedium2" defaultPivotStyle="PivotStyleLight16"/>
  <colors>
    <mruColors>
      <color rgb="FFFF99CC"/>
      <color rgb="FFCC99FF"/>
      <color rgb="FFCC00FF"/>
      <color rgb="FF00FF00"/>
      <color rgb="FF00FFFF"/>
      <color rgb="FFCC00CC"/>
      <color rgb="FFFFFFCC"/>
      <color rgb="FF339966"/>
      <color rgb="FFCC33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7B671-E0F2-4BD0-A9FE-9D215CEED033}">
  <dimension ref="A1:H265"/>
  <sheetViews>
    <sheetView tabSelected="1" topLeftCell="A13" zoomScale="150" zoomScaleNormal="150" workbookViewId="0"/>
  </sheetViews>
  <sheetFormatPr defaultRowHeight="15" x14ac:dyDescent="0.25"/>
  <cols>
    <col min="1" max="1" width="3.7109375" style="64" customWidth="1"/>
    <col min="2" max="2" width="6" style="64" customWidth="1"/>
    <col min="3" max="3" width="5" style="64" customWidth="1"/>
    <col min="4" max="4" width="38.42578125" style="64" customWidth="1"/>
    <col min="5" max="5" width="13" style="64" customWidth="1"/>
    <col min="6" max="6" width="10.5703125" style="64" customWidth="1"/>
    <col min="7" max="7" width="10.85546875" style="64" customWidth="1"/>
    <col min="8" max="8" width="12.7109375" style="64" customWidth="1"/>
    <col min="9" max="9" width="10.28515625" style="64" customWidth="1"/>
    <col min="10" max="16384" width="9.140625" style="64"/>
  </cols>
  <sheetData>
    <row r="1" spans="1:8" ht="12.75" customHeight="1" x14ac:dyDescent="0.25">
      <c r="A1" s="1"/>
      <c r="B1" s="1"/>
      <c r="C1" s="2"/>
      <c r="D1" s="3"/>
      <c r="E1" s="3"/>
      <c r="F1" s="3" t="s">
        <v>27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38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1" t="s">
        <v>35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39</v>
      </c>
      <c r="G4" s="1"/>
      <c r="H4" s="1"/>
    </row>
    <row r="5" spans="1:8" ht="30.75" customHeight="1" x14ac:dyDescent="0.25">
      <c r="A5" s="4" t="s">
        <v>19</v>
      </c>
      <c r="B5" s="65"/>
      <c r="C5" s="5"/>
      <c r="D5" s="5"/>
      <c r="E5" s="65"/>
      <c r="F5" s="65"/>
      <c r="G5" s="6"/>
      <c r="H5" s="65"/>
    </row>
    <row r="6" spans="1:8" ht="30" customHeight="1" x14ac:dyDescent="0.25">
      <c r="A6" s="1"/>
      <c r="B6" s="1"/>
      <c r="C6" s="2"/>
      <c r="D6" s="2"/>
      <c r="E6" s="7"/>
      <c r="F6" s="1"/>
      <c r="G6" s="8"/>
      <c r="H6" s="9" t="s">
        <v>0</v>
      </c>
    </row>
    <row r="7" spans="1:8" s="16" customFormat="1" ht="11.25" x14ac:dyDescent="0.2">
      <c r="A7" s="10"/>
      <c r="B7" s="10"/>
      <c r="C7" s="11"/>
      <c r="D7" s="12"/>
      <c r="E7" s="13" t="s">
        <v>1</v>
      </c>
      <c r="F7" s="14"/>
      <c r="G7" s="15"/>
      <c r="H7" s="13" t="s">
        <v>1</v>
      </c>
    </row>
    <row r="8" spans="1:8" s="16" customFormat="1" ht="11.25" x14ac:dyDescent="0.2">
      <c r="A8" s="17" t="s">
        <v>2</v>
      </c>
      <c r="B8" s="17" t="s">
        <v>3</v>
      </c>
      <c r="C8" s="18" t="s">
        <v>4</v>
      </c>
      <c r="D8" s="19" t="s">
        <v>5</v>
      </c>
      <c r="E8" s="17" t="s">
        <v>6</v>
      </c>
      <c r="F8" s="20" t="s">
        <v>7</v>
      </c>
      <c r="G8" s="17" t="s">
        <v>8</v>
      </c>
      <c r="H8" s="17" t="s">
        <v>9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18" customHeight="1" thickBot="1" x14ac:dyDescent="0.25">
      <c r="A10" s="25"/>
      <c r="B10" s="25"/>
      <c r="C10" s="26"/>
      <c r="D10" s="27" t="s">
        <v>10</v>
      </c>
      <c r="E10" s="28">
        <v>974584570.19000006</v>
      </c>
      <c r="F10" s="28">
        <f>SUM(F11)</f>
        <v>621121</v>
      </c>
      <c r="G10" s="28">
        <f>SUM(G11)</f>
        <v>0</v>
      </c>
      <c r="H10" s="28">
        <f t="shared" ref="H10" si="0">SUM(E10+F10-G10)</f>
        <v>975205691.19000006</v>
      </c>
    </row>
    <row r="11" spans="1:8" s="16" customFormat="1" ht="18.75" customHeight="1" thickBot="1" x14ac:dyDescent="0.25">
      <c r="A11" s="25"/>
      <c r="B11" s="25"/>
      <c r="C11" s="26"/>
      <c r="D11" s="29" t="s">
        <v>12</v>
      </c>
      <c r="E11" s="30">
        <v>47708956.07</v>
      </c>
      <c r="F11" s="31">
        <f>SUM(F13)</f>
        <v>621121</v>
      </c>
      <c r="G11" s="31">
        <f>SUM(G13)</f>
        <v>0</v>
      </c>
      <c r="H11" s="30">
        <f t="shared" ref="H11" si="1">SUM(E11+F11-G11)</f>
        <v>48330077.07</v>
      </c>
    </row>
    <row r="12" spans="1:8" s="16" customFormat="1" ht="18.75" customHeight="1" thickTop="1" x14ac:dyDescent="0.2">
      <c r="A12" s="61">
        <v>751</v>
      </c>
      <c r="B12" s="61"/>
      <c r="C12" s="60"/>
      <c r="D12" s="62" t="s">
        <v>29</v>
      </c>
      <c r="E12" s="58"/>
      <c r="F12" s="59"/>
      <c r="G12" s="59"/>
      <c r="H12" s="58"/>
    </row>
    <row r="13" spans="1:8" s="16" customFormat="1" ht="12.75" customHeight="1" thickBot="1" x14ac:dyDescent="0.25">
      <c r="A13" s="61"/>
      <c r="B13" s="61"/>
      <c r="C13" s="60"/>
      <c r="D13" s="62" t="s">
        <v>30</v>
      </c>
      <c r="E13" s="31">
        <v>858791</v>
      </c>
      <c r="F13" s="31">
        <f>SUM(F16,F19)</f>
        <v>621121</v>
      </c>
      <c r="G13" s="31">
        <f>SUM(G16,G19)</f>
        <v>0</v>
      </c>
      <c r="H13" s="31">
        <f t="shared" ref="H13:H18" si="2">SUM(E13+F13-G13)</f>
        <v>1479912</v>
      </c>
    </row>
    <row r="14" spans="1:8" s="16" customFormat="1" ht="12.75" customHeight="1" thickTop="1" x14ac:dyDescent="0.2">
      <c r="A14" s="37"/>
      <c r="B14" s="40">
        <v>75109</v>
      </c>
      <c r="C14" s="60"/>
      <c r="D14" s="57" t="s">
        <v>28</v>
      </c>
      <c r="E14" s="56"/>
      <c r="F14" s="56"/>
      <c r="G14" s="56"/>
      <c r="H14" s="56"/>
    </row>
    <row r="15" spans="1:8" s="16" customFormat="1" ht="12.75" customHeight="1" x14ac:dyDescent="0.2">
      <c r="A15" s="37"/>
      <c r="B15" s="40"/>
      <c r="C15" s="60"/>
      <c r="D15" s="57" t="s">
        <v>33</v>
      </c>
      <c r="E15" s="56"/>
      <c r="F15" s="56"/>
      <c r="G15" s="56"/>
      <c r="H15" s="56"/>
    </row>
    <row r="16" spans="1:8" s="16" customFormat="1" ht="12.75" customHeight="1" x14ac:dyDescent="0.2">
      <c r="A16" s="37"/>
      <c r="B16" s="40"/>
      <c r="C16" s="49"/>
      <c r="D16" s="42" t="s">
        <v>34</v>
      </c>
      <c r="E16" s="32">
        <v>844216</v>
      </c>
      <c r="F16" s="33">
        <f t="shared" ref="F16:G16" si="3">SUM(F17)</f>
        <v>410920</v>
      </c>
      <c r="G16" s="33">
        <f t="shared" si="3"/>
        <v>0</v>
      </c>
      <c r="H16" s="32">
        <f t="shared" si="2"/>
        <v>1255136</v>
      </c>
    </row>
    <row r="17" spans="1:8" s="16" customFormat="1" ht="12.75" customHeight="1" x14ac:dyDescent="0.2">
      <c r="A17" s="37"/>
      <c r="B17" s="41"/>
      <c r="C17" s="26"/>
      <c r="D17" s="66" t="s">
        <v>11</v>
      </c>
      <c r="E17" s="67">
        <v>844216</v>
      </c>
      <c r="F17" s="68">
        <f>SUM(F18:F18)</f>
        <v>410920</v>
      </c>
      <c r="G17" s="68">
        <f>SUM(G18:G18)</f>
        <v>0</v>
      </c>
      <c r="H17" s="67">
        <f t="shared" si="2"/>
        <v>1255136</v>
      </c>
    </row>
    <row r="18" spans="1:8" s="16" customFormat="1" ht="46.5" customHeight="1" x14ac:dyDescent="0.2">
      <c r="A18" s="37"/>
      <c r="B18" s="41"/>
      <c r="C18" s="34" t="s">
        <v>31</v>
      </c>
      <c r="D18" s="46" t="s">
        <v>32</v>
      </c>
      <c r="E18" s="35">
        <v>844216</v>
      </c>
      <c r="F18" s="35">
        <v>410920</v>
      </c>
      <c r="G18" s="36"/>
      <c r="H18" s="35">
        <f t="shared" si="2"/>
        <v>1255136</v>
      </c>
    </row>
    <row r="19" spans="1:8" s="16" customFormat="1" ht="12.75" customHeight="1" x14ac:dyDescent="0.2">
      <c r="A19" s="37"/>
      <c r="B19" s="40">
        <v>75113</v>
      </c>
      <c r="C19" s="34"/>
      <c r="D19" s="63" t="s">
        <v>36</v>
      </c>
      <c r="E19" s="32">
        <v>0</v>
      </c>
      <c r="F19" s="33">
        <f t="shared" ref="F19:G19" si="4">SUM(F20)</f>
        <v>210201</v>
      </c>
      <c r="G19" s="33">
        <f t="shared" si="4"/>
        <v>0</v>
      </c>
      <c r="H19" s="32">
        <f t="shared" ref="H19:H21" si="5">SUM(E19+F19-G19)</f>
        <v>210201</v>
      </c>
    </row>
    <row r="20" spans="1:8" s="16" customFormat="1" ht="12.75" customHeight="1" x14ac:dyDescent="0.2">
      <c r="A20" s="37"/>
      <c r="B20" s="41"/>
      <c r="C20" s="26"/>
      <c r="D20" s="66" t="s">
        <v>11</v>
      </c>
      <c r="E20" s="67">
        <v>0</v>
      </c>
      <c r="F20" s="68">
        <f>SUM(F21:F21)</f>
        <v>210201</v>
      </c>
      <c r="G20" s="68">
        <f>SUM(G21:G21)</f>
        <v>0</v>
      </c>
      <c r="H20" s="67">
        <f t="shared" si="5"/>
        <v>210201</v>
      </c>
    </row>
    <row r="21" spans="1:8" s="16" customFormat="1" ht="46.5" customHeight="1" x14ac:dyDescent="0.2">
      <c r="A21" s="37"/>
      <c r="B21" s="41"/>
      <c r="C21" s="34" t="s">
        <v>31</v>
      </c>
      <c r="D21" s="46" t="s">
        <v>32</v>
      </c>
      <c r="E21" s="35">
        <v>0</v>
      </c>
      <c r="F21" s="35">
        <v>210201</v>
      </c>
      <c r="G21" s="36"/>
      <c r="H21" s="35">
        <f t="shared" si="5"/>
        <v>210201</v>
      </c>
    </row>
    <row r="22" spans="1:8" s="16" customFormat="1" ht="20.25" customHeight="1" thickBot="1" x14ac:dyDescent="0.25">
      <c r="A22" s="41"/>
      <c r="B22" s="41"/>
      <c r="C22" s="26"/>
      <c r="D22" s="27" t="s">
        <v>13</v>
      </c>
      <c r="E22" s="28">
        <v>1157411344.55</v>
      </c>
      <c r="F22" s="28">
        <f>SUM(F23)</f>
        <v>621121</v>
      </c>
      <c r="G22" s="28">
        <f>SUM(G23)</f>
        <v>0</v>
      </c>
      <c r="H22" s="28">
        <f t="shared" ref="H22" si="6">SUM(E22+F22-G22)</f>
        <v>1158032465.55</v>
      </c>
    </row>
    <row r="23" spans="1:8" s="16" customFormat="1" ht="19.149999999999999" customHeight="1" thickBot="1" x14ac:dyDescent="0.25">
      <c r="A23" s="51"/>
      <c r="B23" s="41"/>
      <c r="C23" s="45"/>
      <c r="D23" s="29" t="s">
        <v>18</v>
      </c>
      <c r="E23" s="30">
        <v>47708911.060000002</v>
      </c>
      <c r="F23" s="30">
        <f>SUM(F25)</f>
        <v>621121</v>
      </c>
      <c r="G23" s="30">
        <f>SUM(G25)</f>
        <v>0</v>
      </c>
      <c r="H23" s="30">
        <f t="shared" ref="H23" si="7">SUM(E23+F23-G23)</f>
        <v>48330032.060000002</v>
      </c>
    </row>
    <row r="24" spans="1:8" s="16" customFormat="1" ht="21" customHeight="1" thickTop="1" x14ac:dyDescent="0.2">
      <c r="A24" s="61">
        <v>751</v>
      </c>
      <c r="B24" s="61"/>
      <c r="C24" s="60"/>
      <c r="D24" s="62" t="s">
        <v>29</v>
      </c>
      <c r="E24" s="58"/>
      <c r="F24" s="58"/>
      <c r="G24" s="58"/>
      <c r="H24" s="58"/>
    </row>
    <row r="25" spans="1:8" s="16" customFormat="1" ht="12.75" customHeight="1" thickBot="1" x14ac:dyDescent="0.25">
      <c r="A25" s="61"/>
      <c r="B25" s="61"/>
      <c r="C25" s="60"/>
      <c r="D25" s="62" t="s">
        <v>30</v>
      </c>
      <c r="E25" s="30">
        <v>858791</v>
      </c>
      <c r="F25" s="31">
        <f>SUM(F28,F39)</f>
        <v>621121</v>
      </c>
      <c r="G25" s="31">
        <f>SUM(G28,G39)</f>
        <v>0</v>
      </c>
      <c r="H25" s="30">
        <f t="shared" ref="H25:H28" si="8">SUM(E25+F25-G25)</f>
        <v>1479912</v>
      </c>
    </row>
    <row r="26" spans="1:8" s="16" customFormat="1" ht="12.75" customHeight="1" thickTop="1" x14ac:dyDescent="0.2">
      <c r="A26" s="44"/>
      <c r="B26" s="40">
        <v>75109</v>
      </c>
      <c r="C26" s="60"/>
      <c r="D26" s="57" t="s">
        <v>28</v>
      </c>
      <c r="E26" s="55"/>
      <c r="F26" s="56"/>
      <c r="G26" s="56"/>
      <c r="H26" s="55"/>
    </row>
    <row r="27" spans="1:8" s="16" customFormat="1" ht="12.75" customHeight="1" x14ac:dyDescent="0.2">
      <c r="A27" s="44"/>
      <c r="B27" s="40"/>
      <c r="C27" s="60"/>
      <c r="D27" s="57" t="s">
        <v>33</v>
      </c>
      <c r="E27" s="55"/>
      <c r="F27" s="56"/>
      <c r="G27" s="56"/>
      <c r="H27" s="55"/>
    </row>
    <row r="28" spans="1:8" s="16" customFormat="1" ht="12.75" customHeight="1" x14ac:dyDescent="0.2">
      <c r="A28" s="38"/>
      <c r="B28" s="40"/>
      <c r="C28" s="49"/>
      <c r="D28" s="42" t="s">
        <v>34</v>
      </c>
      <c r="E28" s="47">
        <v>844216</v>
      </c>
      <c r="F28" s="32">
        <f>SUM(F29)</f>
        <v>410920</v>
      </c>
      <c r="G28" s="32">
        <f>SUM(G29)</f>
        <v>0</v>
      </c>
      <c r="H28" s="32">
        <f t="shared" si="8"/>
        <v>1255136</v>
      </c>
    </row>
    <row r="29" spans="1:8" s="16" customFormat="1" ht="12.75" customHeight="1" x14ac:dyDescent="0.2">
      <c r="A29" s="38"/>
      <c r="B29" s="41"/>
      <c r="C29" s="39"/>
      <c r="D29" s="69" t="s">
        <v>25</v>
      </c>
      <c r="E29" s="67">
        <v>844216</v>
      </c>
      <c r="F29" s="68">
        <f>SUM(F30:F38)</f>
        <v>410920</v>
      </c>
      <c r="G29" s="68">
        <f>SUM(G30:G38)</f>
        <v>0</v>
      </c>
      <c r="H29" s="67">
        <f>SUM(E29+F29-G29)</f>
        <v>1255136</v>
      </c>
    </row>
    <row r="30" spans="1:8" s="16" customFormat="1" ht="12.75" customHeight="1" x14ac:dyDescent="0.2">
      <c r="A30" s="38"/>
      <c r="B30" s="41"/>
      <c r="C30" s="39">
        <v>3030</v>
      </c>
      <c r="D30" s="50" t="s">
        <v>20</v>
      </c>
      <c r="E30" s="35">
        <v>465433</v>
      </c>
      <c r="F30" s="36">
        <v>262123</v>
      </c>
      <c r="G30" s="36"/>
      <c r="H30" s="36">
        <f>SUM(E30+F30-G30)</f>
        <v>727556</v>
      </c>
    </row>
    <row r="31" spans="1:8" s="16" customFormat="1" ht="12.75" customHeight="1" x14ac:dyDescent="0.2">
      <c r="A31" s="38"/>
      <c r="B31" s="41"/>
      <c r="C31" s="39">
        <v>4010</v>
      </c>
      <c r="D31" s="50" t="s">
        <v>16</v>
      </c>
      <c r="E31" s="43">
        <v>130095</v>
      </c>
      <c r="F31" s="36">
        <v>78000</v>
      </c>
      <c r="G31" s="36"/>
      <c r="H31" s="36">
        <f t="shared" ref="H31:H39" si="9">SUM(E31+F31-G31)</f>
        <v>208095</v>
      </c>
    </row>
    <row r="32" spans="1:8" s="16" customFormat="1" ht="12.75" customHeight="1" x14ac:dyDescent="0.2">
      <c r="A32" s="38"/>
      <c r="B32" s="41"/>
      <c r="C32" s="39">
        <v>4110</v>
      </c>
      <c r="D32" s="50" t="s">
        <v>15</v>
      </c>
      <c r="E32" s="43">
        <v>24000</v>
      </c>
      <c r="F32" s="36">
        <v>13600</v>
      </c>
      <c r="G32" s="36"/>
      <c r="H32" s="36">
        <f t="shared" si="9"/>
        <v>37600</v>
      </c>
    </row>
    <row r="33" spans="1:8" s="16" customFormat="1" ht="12.75" customHeight="1" x14ac:dyDescent="0.2">
      <c r="A33" s="38"/>
      <c r="B33" s="41"/>
      <c r="C33" s="39">
        <v>4120</v>
      </c>
      <c r="D33" s="50" t="s">
        <v>37</v>
      </c>
      <c r="E33" s="43">
        <v>3200</v>
      </c>
      <c r="F33" s="36">
        <v>1950</v>
      </c>
      <c r="G33" s="36"/>
      <c r="H33" s="36">
        <f t="shared" si="9"/>
        <v>5150</v>
      </c>
    </row>
    <row r="34" spans="1:8" s="16" customFormat="1" ht="12.75" customHeight="1" x14ac:dyDescent="0.2">
      <c r="A34" s="38"/>
      <c r="B34" s="41"/>
      <c r="C34" s="49" t="s">
        <v>26</v>
      </c>
      <c r="D34" s="57" t="s">
        <v>17</v>
      </c>
      <c r="E34" s="43">
        <v>26400</v>
      </c>
      <c r="F34" s="36">
        <v>15200</v>
      </c>
      <c r="G34" s="36"/>
      <c r="H34" s="36">
        <f t="shared" si="9"/>
        <v>41600</v>
      </c>
    </row>
    <row r="35" spans="1:8" s="16" customFormat="1" ht="12.75" customHeight="1" x14ac:dyDescent="0.2">
      <c r="A35" s="38"/>
      <c r="B35" s="41"/>
      <c r="C35" s="49" t="s">
        <v>21</v>
      </c>
      <c r="D35" s="50" t="s">
        <v>22</v>
      </c>
      <c r="E35" s="43">
        <v>53988</v>
      </c>
      <c r="F35" s="36">
        <v>5847</v>
      </c>
      <c r="G35" s="36"/>
      <c r="H35" s="36">
        <f t="shared" si="9"/>
        <v>59835</v>
      </c>
    </row>
    <row r="36" spans="1:8" s="16" customFormat="1" ht="12.75" customHeight="1" x14ac:dyDescent="0.2">
      <c r="A36" s="38"/>
      <c r="B36" s="41"/>
      <c r="C36" s="45">
        <v>4220</v>
      </c>
      <c r="D36" s="48" t="s">
        <v>23</v>
      </c>
      <c r="E36" s="43">
        <v>8500</v>
      </c>
      <c r="F36" s="36">
        <v>5000</v>
      </c>
      <c r="G36" s="36"/>
      <c r="H36" s="36">
        <f t="shared" si="9"/>
        <v>13500</v>
      </c>
    </row>
    <row r="37" spans="1:8" s="16" customFormat="1" ht="12.75" customHeight="1" x14ac:dyDescent="0.2">
      <c r="A37" s="38"/>
      <c r="B37" s="41"/>
      <c r="C37" s="39">
        <v>4300</v>
      </c>
      <c r="D37" s="50" t="s">
        <v>14</v>
      </c>
      <c r="E37" s="43">
        <v>131900</v>
      </c>
      <c r="F37" s="36">
        <v>28900</v>
      </c>
      <c r="G37" s="36"/>
      <c r="H37" s="36">
        <f t="shared" si="9"/>
        <v>160800</v>
      </c>
    </row>
    <row r="38" spans="1:8" s="16" customFormat="1" ht="12.75" customHeight="1" x14ac:dyDescent="0.2">
      <c r="A38" s="38"/>
      <c r="B38" s="41"/>
      <c r="C38" s="45">
        <v>4710</v>
      </c>
      <c r="D38" s="50" t="s">
        <v>24</v>
      </c>
      <c r="E38" s="43">
        <v>700</v>
      </c>
      <c r="F38" s="36">
        <v>300</v>
      </c>
      <c r="G38" s="36"/>
      <c r="H38" s="36">
        <f t="shared" si="9"/>
        <v>1000</v>
      </c>
    </row>
    <row r="39" spans="1:8" s="16" customFormat="1" ht="12.75" customHeight="1" x14ac:dyDescent="0.2">
      <c r="A39" s="38"/>
      <c r="B39" s="40">
        <v>75113</v>
      </c>
      <c r="C39" s="45"/>
      <c r="D39" s="63" t="s">
        <v>36</v>
      </c>
      <c r="E39" s="47">
        <v>0</v>
      </c>
      <c r="F39" s="32">
        <f>SUM(F40)</f>
        <v>210201</v>
      </c>
      <c r="G39" s="32">
        <f>SUM(G40)</f>
        <v>0</v>
      </c>
      <c r="H39" s="32">
        <f t="shared" si="9"/>
        <v>210201</v>
      </c>
    </row>
    <row r="40" spans="1:8" s="16" customFormat="1" ht="12.75" customHeight="1" x14ac:dyDescent="0.2">
      <c r="A40" s="38"/>
      <c r="B40" s="41"/>
      <c r="C40" s="39"/>
      <c r="D40" s="69" t="s">
        <v>25</v>
      </c>
      <c r="E40" s="67">
        <v>0</v>
      </c>
      <c r="F40" s="68">
        <f>SUM(F41:F49)</f>
        <v>210201</v>
      </c>
      <c r="G40" s="68">
        <f>SUM(G41:G49)</f>
        <v>0</v>
      </c>
      <c r="H40" s="67">
        <f>SUM(E40+F40-G40)</f>
        <v>210201</v>
      </c>
    </row>
    <row r="41" spans="1:8" s="16" customFormat="1" ht="12.75" customHeight="1" x14ac:dyDescent="0.2">
      <c r="A41" s="38"/>
      <c r="B41" s="41"/>
      <c r="C41" s="39">
        <v>3030</v>
      </c>
      <c r="D41" s="50" t="s">
        <v>20</v>
      </c>
      <c r="E41" s="35">
        <v>0</v>
      </c>
      <c r="F41" s="36">
        <v>3933</v>
      </c>
      <c r="G41" s="36"/>
      <c r="H41" s="36">
        <f>SUM(E41+F41-G41)</f>
        <v>3933</v>
      </c>
    </row>
    <row r="42" spans="1:8" s="16" customFormat="1" ht="12.75" customHeight="1" x14ac:dyDescent="0.2">
      <c r="A42" s="38"/>
      <c r="B42" s="41"/>
      <c r="C42" s="39">
        <v>4010</v>
      </c>
      <c r="D42" s="50" t="s">
        <v>16</v>
      </c>
      <c r="E42" s="43">
        <v>0</v>
      </c>
      <c r="F42" s="36">
        <v>108700</v>
      </c>
      <c r="G42" s="36"/>
      <c r="H42" s="36">
        <f t="shared" ref="H42:H49" si="10">SUM(E42+F42-G42)</f>
        <v>108700</v>
      </c>
    </row>
    <row r="43" spans="1:8" s="16" customFormat="1" ht="12.75" customHeight="1" x14ac:dyDescent="0.2">
      <c r="A43" s="38"/>
      <c r="B43" s="41"/>
      <c r="C43" s="39">
        <v>4110</v>
      </c>
      <c r="D43" s="50" t="s">
        <v>15</v>
      </c>
      <c r="E43" s="43">
        <v>0</v>
      </c>
      <c r="F43" s="36">
        <v>18900</v>
      </c>
      <c r="G43" s="36"/>
      <c r="H43" s="36">
        <f t="shared" si="10"/>
        <v>18900</v>
      </c>
    </row>
    <row r="44" spans="1:8" s="16" customFormat="1" ht="12.75" customHeight="1" x14ac:dyDescent="0.2">
      <c r="A44" s="38"/>
      <c r="B44" s="41"/>
      <c r="C44" s="39">
        <v>4120</v>
      </c>
      <c r="D44" s="50" t="s">
        <v>37</v>
      </c>
      <c r="E44" s="43">
        <v>0</v>
      </c>
      <c r="F44" s="36">
        <v>2680</v>
      </c>
      <c r="G44" s="36"/>
      <c r="H44" s="36">
        <f t="shared" si="10"/>
        <v>2680</v>
      </c>
    </row>
    <row r="45" spans="1:8" s="16" customFormat="1" ht="12.75" customHeight="1" x14ac:dyDescent="0.2">
      <c r="A45" s="38"/>
      <c r="B45" s="41"/>
      <c r="C45" s="49" t="s">
        <v>26</v>
      </c>
      <c r="D45" s="57" t="s">
        <v>17</v>
      </c>
      <c r="E45" s="43">
        <v>0</v>
      </c>
      <c r="F45" s="36">
        <v>23700</v>
      </c>
      <c r="G45" s="36"/>
      <c r="H45" s="36">
        <f t="shared" si="10"/>
        <v>23700</v>
      </c>
    </row>
    <row r="46" spans="1:8" s="16" customFormat="1" ht="12.75" customHeight="1" x14ac:dyDescent="0.2">
      <c r="A46" s="38"/>
      <c r="B46" s="41"/>
      <c r="C46" s="49" t="s">
        <v>21</v>
      </c>
      <c r="D46" s="50" t="s">
        <v>22</v>
      </c>
      <c r="E46" s="43">
        <v>0</v>
      </c>
      <c r="F46" s="36">
        <v>38688</v>
      </c>
      <c r="G46" s="36"/>
      <c r="H46" s="36">
        <f t="shared" si="10"/>
        <v>38688</v>
      </c>
    </row>
    <row r="47" spans="1:8" s="16" customFormat="1" ht="12.75" customHeight="1" x14ac:dyDescent="0.2">
      <c r="A47" s="38"/>
      <c r="B47" s="41"/>
      <c r="C47" s="45">
        <v>4220</v>
      </c>
      <c r="D47" s="48" t="s">
        <v>23</v>
      </c>
      <c r="E47" s="43">
        <v>0</v>
      </c>
      <c r="F47" s="36">
        <v>7000</v>
      </c>
      <c r="G47" s="36"/>
      <c r="H47" s="36">
        <f t="shared" si="10"/>
        <v>7000</v>
      </c>
    </row>
    <row r="48" spans="1:8" s="16" customFormat="1" ht="12.75" customHeight="1" x14ac:dyDescent="0.2">
      <c r="A48" s="38"/>
      <c r="B48" s="41"/>
      <c r="C48" s="39">
        <v>4300</v>
      </c>
      <c r="D48" s="50" t="s">
        <v>14</v>
      </c>
      <c r="E48" s="43">
        <v>0</v>
      </c>
      <c r="F48" s="36">
        <v>6300</v>
      </c>
      <c r="G48" s="36"/>
      <c r="H48" s="36">
        <f t="shared" si="10"/>
        <v>6300</v>
      </c>
    </row>
    <row r="49" spans="1:8" s="16" customFormat="1" ht="12.75" customHeight="1" x14ac:dyDescent="0.2">
      <c r="A49" s="38"/>
      <c r="B49" s="41"/>
      <c r="C49" s="45">
        <v>4710</v>
      </c>
      <c r="D49" s="50" t="s">
        <v>24</v>
      </c>
      <c r="E49" s="43">
        <v>0</v>
      </c>
      <c r="F49" s="36">
        <v>300</v>
      </c>
      <c r="G49" s="36"/>
      <c r="H49" s="36">
        <f t="shared" si="10"/>
        <v>300</v>
      </c>
    </row>
    <row r="50" spans="1:8" s="16" customFormat="1" ht="3.75" customHeight="1" x14ac:dyDescent="0.2">
      <c r="A50" s="52"/>
      <c r="B50" s="52"/>
      <c r="C50" s="53"/>
      <c r="D50" s="54"/>
      <c r="E50" s="32"/>
      <c r="F50" s="32"/>
      <c r="G50" s="32"/>
      <c r="H50" s="32"/>
    </row>
    <row r="51" spans="1:8" s="16" customFormat="1" ht="12.95" customHeight="1" x14ac:dyDescent="0.2"/>
    <row r="52" spans="1:8" s="16" customFormat="1" ht="12.95" customHeight="1" x14ac:dyDescent="0.2"/>
    <row r="53" spans="1:8" s="16" customFormat="1" ht="12.95" customHeight="1" x14ac:dyDescent="0.2"/>
    <row r="54" spans="1:8" s="16" customFormat="1" ht="12.95" customHeight="1" x14ac:dyDescent="0.2"/>
    <row r="55" spans="1:8" s="16" customFormat="1" ht="12.95" customHeight="1" x14ac:dyDescent="0.2"/>
    <row r="56" spans="1:8" s="16" customFormat="1" ht="12.95" customHeight="1" x14ac:dyDescent="0.2"/>
    <row r="57" spans="1:8" s="16" customFormat="1" ht="12.95" customHeight="1" x14ac:dyDescent="0.2"/>
    <row r="58" spans="1:8" s="16" customFormat="1" ht="12.95" customHeight="1" x14ac:dyDescent="0.2"/>
    <row r="59" spans="1:8" s="16" customFormat="1" ht="12.95" customHeight="1" x14ac:dyDescent="0.2"/>
    <row r="60" spans="1:8" s="16" customFormat="1" ht="12.95" customHeight="1" x14ac:dyDescent="0.2"/>
    <row r="61" spans="1:8" s="16" customFormat="1" ht="12.95" customHeight="1" x14ac:dyDescent="0.2"/>
    <row r="62" spans="1:8" s="16" customFormat="1" ht="12.95" customHeight="1" x14ac:dyDescent="0.2"/>
    <row r="63" spans="1:8" s="16" customFormat="1" ht="12.95" customHeight="1" x14ac:dyDescent="0.2"/>
    <row r="64" spans="1:8" s="16" customFormat="1" ht="12.95" customHeight="1" x14ac:dyDescent="0.2"/>
    <row r="65" s="16" customFormat="1" ht="12.95" customHeight="1" x14ac:dyDescent="0.2"/>
    <row r="66" s="16" customFormat="1" ht="12.95" customHeight="1" x14ac:dyDescent="0.2"/>
    <row r="67" s="16" customFormat="1" ht="12.95" customHeight="1" x14ac:dyDescent="0.2"/>
    <row r="68" s="16" customFormat="1" ht="12.95" customHeight="1" x14ac:dyDescent="0.2"/>
    <row r="69" s="16" customFormat="1" ht="12.95" customHeight="1" x14ac:dyDescent="0.2"/>
    <row r="70" s="16" customFormat="1" ht="12.95" customHeight="1" x14ac:dyDescent="0.2"/>
    <row r="71" s="16" customFormat="1" ht="12.95" customHeight="1" x14ac:dyDescent="0.2"/>
    <row r="72" s="16" customFormat="1" ht="12.95" customHeight="1" x14ac:dyDescent="0.2"/>
    <row r="73" s="16" customFormat="1" ht="12.95" customHeight="1" x14ac:dyDescent="0.2"/>
    <row r="74" s="16" customFormat="1" ht="12.95" customHeight="1" x14ac:dyDescent="0.2"/>
    <row r="75" s="16" customFormat="1" ht="12.95" customHeight="1" x14ac:dyDescent="0.2"/>
    <row r="76" s="16" customFormat="1" ht="12.95" customHeight="1" x14ac:dyDescent="0.2"/>
    <row r="77" s="16" customFormat="1" ht="12.95" customHeight="1" x14ac:dyDescent="0.2"/>
    <row r="78" s="16" customFormat="1" ht="12.95" customHeight="1" x14ac:dyDescent="0.2"/>
    <row r="79" s="16" customFormat="1" ht="12.95" customHeight="1" x14ac:dyDescent="0.2"/>
    <row r="80" s="16" customFormat="1" ht="12.95" customHeight="1" x14ac:dyDescent="0.2"/>
    <row r="81" s="16" customFormat="1" ht="12.95" customHeight="1" x14ac:dyDescent="0.2"/>
    <row r="82" s="16" customFormat="1" ht="12.95" customHeight="1" x14ac:dyDescent="0.2"/>
    <row r="83" s="16" customFormat="1" ht="12.95" customHeight="1" x14ac:dyDescent="0.2"/>
    <row r="84" s="16" customFormat="1" ht="12.95" customHeight="1" x14ac:dyDescent="0.2"/>
    <row r="85" s="16" customFormat="1" ht="12.95" customHeight="1" x14ac:dyDescent="0.2"/>
    <row r="86" s="16" customFormat="1" ht="12.95" customHeight="1" x14ac:dyDescent="0.2"/>
    <row r="87" s="16" customFormat="1" ht="12.95" customHeight="1" x14ac:dyDescent="0.2"/>
    <row r="88" s="16" customFormat="1" ht="12.95" customHeight="1" x14ac:dyDescent="0.2"/>
    <row r="89" s="16" customFormat="1" ht="12.95" customHeight="1" x14ac:dyDescent="0.2"/>
    <row r="90" s="16" customFormat="1" ht="12.95" customHeight="1" x14ac:dyDescent="0.2"/>
    <row r="91" s="16" customFormat="1" ht="12.95" customHeight="1" x14ac:dyDescent="0.2"/>
    <row r="92" s="16" customFormat="1" ht="12.95" customHeight="1" x14ac:dyDescent="0.2"/>
    <row r="93" s="16" customFormat="1" ht="12.95" customHeight="1" x14ac:dyDescent="0.2"/>
    <row r="94" s="16" customFormat="1" ht="12.95" customHeight="1" x14ac:dyDescent="0.2"/>
    <row r="95" s="16" customFormat="1" ht="12.95" customHeight="1" x14ac:dyDescent="0.2"/>
    <row r="96" s="16" customFormat="1" ht="12.95" customHeight="1" x14ac:dyDescent="0.2"/>
    <row r="97" s="16" customFormat="1" ht="12.95" customHeight="1" x14ac:dyDescent="0.2"/>
    <row r="98" s="16" customFormat="1" ht="12.95" customHeight="1" x14ac:dyDescent="0.2"/>
    <row r="99" s="16" customFormat="1" ht="12.95" customHeight="1" x14ac:dyDescent="0.2"/>
    <row r="100" s="16" customFormat="1" ht="12.95" customHeight="1" x14ac:dyDescent="0.2"/>
    <row r="101" s="16" customFormat="1" ht="12.95" customHeight="1" x14ac:dyDescent="0.2"/>
    <row r="102" s="16" customFormat="1" ht="12.95" customHeight="1" x14ac:dyDescent="0.2"/>
    <row r="103" s="16" customFormat="1" ht="12.95" customHeight="1" x14ac:dyDescent="0.2"/>
    <row r="104" s="16" customFormat="1" ht="12.95" customHeight="1" x14ac:dyDescent="0.2"/>
    <row r="105" s="16" customFormat="1" ht="12.95" customHeight="1" x14ac:dyDescent="0.2"/>
    <row r="106" s="16" customFormat="1" ht="12.95" customHeight="1" x14ac:dyDescent="0.2"/>
    <row r="107" s="16" customFormat="1" ht="12.95" customHeight="1" x14ac:dyDescent="0.2"/>
    <row r="108" s="16" customFormat="1" ht="12.95" customHeight="1" x14ac:dyDescent="0.2"/>
    <row r="109" s="16" customFormat="1" ht="12.95" customHeight="1" x14ac:dyDescent="0.2"/>
    <row r="110" s="16" customFormat="1" ht="12.95" customHeight="1" x14ac:dyDescent="0.2"/>
    <row r="111" s="16" customFormat="1" ht="12.95" customHeight="1" x14ac:dyDescent="0.2"/>
    <row r="112" s="16" customFormat="1" ht="12.95" customHeight="1" x14ac:dyDescent="0.2"/>
    <row r="113" s="16" customFormat="1" ht="12.95" customHeight="1" x14ac:dyDescent="0.2"/>
    <row r="114" s="16" customFormat="1" ht="12.95" customHeight="1" x14ac:dyDescent="0.2"/>
    <row r="115" s="16" customFormat="1" ht="12.95" customHeight="1" x14ac:dyDescent="0.2"/>
    <row r="116" s="16" customFormat="1" ht="12.95" customHeight="1" x14ac:dyDescent="0.2"/>
    <row r="117" s="16" customFormat="1" ht="12.95" customHeight="1" x14ac:dyDescent="0.2"/>
    <row r="118" ht="12.95" customHeight="1" x14ac:dyDescent="0.25"/>
    <row r="119" ht="12.95" customHeight="1" x14ac:dyDescent="0.25"/>
    <row r="120" ht="12.95" customHeight="1" x14ac:dyDescent="0.25"/>
    <row r="121" ht="12.95" customHeight="1" x14ac:dyDescent="0.25"/>
    <row r="122" ht="12.95" customHeight="1" x14ac:dyDescent="0.25"/>
    <row r="123" ht="12.95" customHeight="1" x14ac:dyDescent="0.25"/>
    <row r="124" ht="12.95" customHeight="1" x14ac:dyDescent="0.25"/>
    <row r="125" ht="12.95" customHeight="1" x14ac:dyDescent="0.25"/>
    <row r="126" ht="12.95" customHeight="1" x14ac:dyDescent="0.25"/>
    <row r="127" ht="12.95" customHeight="1" x14ac:dyDescent="0.25"/>
    <row r="128" ht="12.95" customHeight="1" x14ac:dyDescent="0.25"/>
    <row r="129" ht="12.9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</vt:lpstr>
      <vt:lpstr>Zał.!Obszar_wydruku</vt:lpstr>
      <vt:lpstr>Zał.!Tytuły_wydruku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Beata Duszeńska</cp:lastModifiedBy>
  <cp:lastPrinted>2024-04-19T10:22:38Z</cp:lastPrinted>
  <dcterms:created xsi:type="dcterms:W3CDTF">2024-01-09T08:31:12Z</dcterms:created>
  <dcterms:modified xsi:type="dcterms:W3CDTF">2024-04-19T10:23:24Z</dcterms:modified>
</cp:coreProperties>
</file>