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C4344FD5-E17B-4783-8F87-1334679E314F}" xr6:coauthVersionLast="47" xr6:coauthVersionMax="47" xr10:uidLastSave="{00000000-0000-0000-0000-000000000000}"/>
  <bookViews>
    <workbookView xWindow="-120" yWindow="-120" windowWidth="29040" windowHeight="15840" xr2:uid="{6F9B4FE3-1066-4275-A60D-2C2830C1DD29}"/>
  </bookViews>
  <sheets>
    <sheet name="Zał.Nr1" sheetId="2" r:id="rId1"/>
    <sheet name="Zał.Nr2" sheetId="3" r:id="rId2"/>
  </sheets>
  <definedNames>
    <definedName name="_xlnm._FilterDatabase" localSheetId="0" hidden="1">Zał.Nr1!$A$10:$H$38</definedName>
    <definedName name="_xlnm.Print_Area" localSheetId="0">Zał.Nr1!$A$1:$H$55</definedName>
    <definedName name="_xlnm.Print_Titles" localSheetId="0">Zał.Nr1!$7:$9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3" l="1"/>
  <c r="F31" i="3"/>
  <c r="E31" i="3"/>
  <c r="D31" i="3"/>
  <c r="H54" i="2" l="1"/>
  <c r="H53" i="2"/>
  <c r="H52" i="2"/>
  <c r="G51" i="2"/>
  <c r="F51" i="2"/>
  <c r="H51" i="2" s="1"/>
  <c r="G50" i="2"/>
  <c r="G38" i="2" s="1"/>
  <c r="G36" i="2" s="1"/>
  <c r="H49" i="2"/>
  <c r="H48" i="2"/>
  <c r="H47" i="2"/>
  <c r="H46" i="2"/>
  <c r="H45" i="2"/>
  <c r="H44" i="2"/>
  <c r="H43" i="2"/>
  <c r="H42" i="2"/>
  <c r="H41" i="2"/>
  <c r="G40" i="2"/>
  <c r="G39" i="2" s="1"/>
  <c r="F40" i="2"/>
  <c r="F39" i="2"/>
  <c r="H35" i="2"/>
  <c r="H34" i="2"/>
  <c r="H33" i="2"/>
  <c r="H32" i="2"/>
  <c r="H31" i="2"/>
  <c r="H30" i="2"/>
  <c r="H29" i="2"/>
  <c r="G28" i="2"/>
  <c r="F28" i="2"/>
  <c r="H28" i="2" s="1"/>
  <c r="H27" i="2"/>
  <c r="H26" i="2"/>
  <c r="G25" i="2"/>
  <c r="G24" i="2" s="1"/>
  <c r="G22" i="2" s="1"/>
  <c r="G21" i="2" s="1"/>
  <c r="G20" i="2" s="1"/>
  <c r="F25" i="2"/>
  <c r="H19" i="2"/>
  <c r="G18" i="2"/>
  <c r="G17" i="2" s="1"/>
  <c r="G13" i="2" s="1"/>
  <c r="G11" i="2" s="1"/>
  <c r="G10" i="2" s="1"/>
  <c r="F18" i="2"/>
  <c r="H18" i="2" s="1"/>
  <c r="H16" i="2"/>
  <c r="H15" i="2"/>
  <c r="G15" i="2"/>
  <c r="F15" i="2"/>
  <c r="F14" i="2" s="1"/>
  <c r="G14" i="2"/>
  <c r="F24" i="2" l="1"/>
  <c r="H24" i="2" s="1"/>
  <c r="H25" i="2"/>
  <c r="H39" i="2"/>
  <c r="F50" i="2"/>
  <c r="H40" i="2"/>
  <c r="H14" i="2"/>
  <c r="F17" i="2"/>
  <c r="H17" i="2" s="1"/>
  <c r="F22" i="2" l="1"/>
  <c r="H22" i="2" s="1"/>
  <c r="H50" i="2"/>
  <c r="F38" i="2"/>
  <c r="F13" i="2"/>
  <c r="H13" i="2"/>
  <c r="F11" i="2"/>
  <c r="F21" i="2" l="1"/>
  <c r="F20" i="2" s="1"/>
  <c r="H38" i="2"/>
  <c r="F36" i="2"/>
  <c r="H36" i="2" s="1"/>
  <c r="H11" i="2"/>
  <c r="F10" i="2"/>
  <c r="H21" i="2"/>
  <c r="H10" i="2" l="1"/>
  <c r="H20" i="2"/>
</calcChain>
</file>

<file path=xl/sharedStrings.xml><?xml version="1.0" encoding="utf-8"?>
<sst xmlns="http://schemas.openxmlformats.org/spreadsheetml/2006/main" count="112" uniqueCount="82">
  <si>
    <t>Załącznik Nr 1</t>
  </si>
  <si>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</si>
  <si>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</si>
  <si>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</si>
  <si>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</si>
  <si>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</si>
  <si>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</si>
  <si>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</si>
  <si>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</si>
  <si>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</si>
  <si>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</si>
  <si>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</si>
  <si>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</si>
  <si>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</si>
  <si>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zlecone:</t>
  </si>
  <si>
    <t>Urzędy naczelnych organów władzy państwowej,</t>
  </si>
  <si>
    <t>kontroli i ochrony prawa oraz sądownictwa</t>
  </si>
  <si>
    <t>Wybory do Sejmu i Senatu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</si>
  <si>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</si>
  <si>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</si>
  <si>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</si>
  <si>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Wybory do Parlamentu Europejskiego</t>
  </si>
  <si>
    <t>WYDATKI OGÓŁEM:</t>
  </si>
  <si>
    <t>Wydatki na zadania własne:</t>
  </si>
  <si>
    <t>Edukacyjna opieka wychowawcza</t>
  </si>
  <si>
    <t>Kolonie i obozy oraz inne formy wypoczynku dzieci</t>
  </si>
  <si>
    <t>i młodzieży szkolnej, a także szkolenia młodzieży</t>
  </si>
  <si>
    <t>Wydział Edukacji</t>
  </si>
  <si>
    <t>zakup środków żywności</t>
  </si>
  <si>
    <t>zakup usług pozostałych</t>
  </si>
  <si>
    <t>Jednostki oświatowe zbiorczo</t>
  </si>
  <si>
    <t xml:space="preserve">składki na ubezpieczenia społeczne </t>
  </si>
  <si>
    <t xml:space="preserve">składki na Fundusz Pracy oraz Fundusz Solidarnościowy </t>
  </si>
  <si>
    <t>4170</t>
  </si>
  <si>
    <t>wynagrodzenia bezosobowe</t>
  </si>
  <si>
    <t>zakup materiałów i wyposażenia</t>
  </si>
  <si>
    <t>zakup środków dydaktycznych i książek</t>
  </si>
  <si>
    <t>Wydatki na zadania zlecone:</t>
  </si>
  <si>
    <t>Biuro Rady Miasta Włocławek</t>
  </si>
  <si>
    <t xml:space="preserve">różne wydatki na rzecz osób fizycznych </t>
  </si>
  <si>
    <t>wynagrodzenia osobowe pracowników</t>
  </si>
  <si>
    <t xml:space="preserve">wynagrodzenia bezosobowe </t>
  </si>
  <si>
    <t>4210</t>
  </si>
  <si>
    <t>wpłaty na PPK finansowane przez podmiot zatrudniający</t>
  </si>
  <si>
    <t>różne wydatki na rzecz osób fizycznych</t>
  </si>
  <si>
    <t>do Zarządzenia NR 265/2024</t>
  </si>
  <si>
    <t>z dnia 6 czerwca 2024 r.</t>
  </si>
  <si>
    <t>Załącznik Nr 2</t>
  </si>
  <si>
    <t xml:space="preserve">Plan </t>
  </si>
  <si>
    <t xml:space="preserve"> dochodów i wydatków wydzielonych rachunków dochodów oświatowych jednostek budżetowych na 2024 rok</t>
  </si>
  <si>
    <t>(zbiorczo)</t>
  </si>
  <si>
    <t>Lp.</t>
  </si>
  <si>
    <t>Wyszczególnienie</t>
  </si>
  <si>
    <t>Stan środków pieniężnych na początek roku</t>
  </si>
  <si>
    <t>Stan środków pieniężnych na koniec roku</t>
  </si>
  <si>
    <t>Dochody</t>
  </si>
  <si>
    <t>Wydatki</t>
  </si>
  <si>
    <t>1.</t>
  </si>
  <si>
    <t>Szkoły podstawowe</t>
  </si>
  <si>
    <t>2.</t>
  </si>
  <si>
    <t>Szkoły podstawowe specjalne</t>
  </si>
  <si>
    <t>3.</t>
  </si>
  <si>
    <t>Przedszkola</t>
  </si>
  <si>
    <t>4.</t>
  </si>
  <si>
    <t>Technika</t>
  </si>
  <si>
    <t>5.</t>
  </si>
  <si>
    <t>Licea ogólnokształcące</t>
  </si>
  <si>
    <t>6.</t>
  </si>
  <si>
    <t xml:space="preserve">Szkoły artystyczne </t>
  </si>
  <si>
    <t>7.</t>
  </si>
  <si>
    <t>Placówki kształcenia ustawicznego i centra kształcenia zawodowego</t>
  </si>
  <si>
    <t>8.</t>
  </si>
  <si>
    <t>Ośrodki szkolenia, dokształcania i doskonalenia kadr</t>
  </si>
  <si>
    <t>9.</t>
  </si>
  <si>
    <t>Inne formy kształcenia osobno niewymienione</t>
  </si>
  <si>
    <t>10.</t>
  </si>
  <si>
    <t>Stołówki szkolne i przedszkolne</t>
  </si>
  <si>
    <t>Internaty i bursy szkolne</t>
  </si>
  <si>
    <t xml:space="preserve">Kolonie i obozy oraz inne formy wypoczynku dzieci i młodzieży szkolnej, a także szkolenia młodzieży </t>
  </si>
  <si>
    <t>Szkolne schroniska młodzieżowe</t>
  </si>
  <si>
    <t>Młodzieżowe ośrodki wychowawcze</t>
  </si>
  <si>
    <t xml:space="preserve">Ogółem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</si>
</sst>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4" fillId="0" borderId="7" xfId="0" applyFont="1" applyBorder="1"/>
    <xf numFmtId="4" fontId="4" fillId="0" borderId="8" xfId="0" applyNumberFormat="1" applyFont="1" applyBorder="1"/>
    <xf numFmtId="0" fontId="4" fillId="0" borderId="9" xfId="0" applyFont="1" applyBorder="1"/>
    <xf numFmtId="4" fontId="4" fillId="0" borderId="10" xfId="0" applyNumberFormat="1" applyFont="1" applyBorder="1"/>
    <xf numFmtId="4" fontId="4" fillId="0" borderId="10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4" fillId="0" borderId="11" xfId="0" applyNumberFormat="1" applyFont="1" applyBorder="1"/>
    <xf numFmtId="4" fontId="4" fillId="0" borderId="11" xfId="0" applyNumberFormat="1" applyFont="1" applyBorder="1" applyAlignment="1">
      <alignment horizontal="right"/>
    </xf>
    <xf numFmtId="0" fontId="7" fillId="0" borderId="3" xfId="0" applyFont="1" applyBorder="1"/>
    <xf numFmtId="49" fontId="7" fillId="0" borderId="3" xfId="0" applyNumberFormat="1" applyFont="1" applyBorder="1" applyAlignment="1">
      <alignment horizontal="right"/>
    </xf>
    <xf numFmtId="3" fontId="7" fillId="0" borderId="6" xfId="0" applyNumberFormat="1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3" xfId="0" applyFont="1" applyBorder="1"/>
    <xf numFmtId="3" fontId="4" fillId="0" borderId="3" xfId="0" applyNumberFormat="1" applyFont="1" applyBorder="1"/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0" fontId="1" fillId="0" borderId="5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4" fontId="4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6" xfId="0" applyFont="1" applyBorder="1"/>
    <xf numFmtId="4" fontId="7" fillId="0" borderId="3" xfId="0" applyNumberFormat="1" applyFont="1" applyBorder="1"/>
    <xf numFmtId="0" fontId="7" fillId="0" borderId="4" xfId="0" applyFont="1" applyBorder="1"/>
    <xf numFmtId="0" fontId="7" fillId="0" borderId="3" xfId="0" applyFont="1" applyBorder="1" applyAlignment="1">
      <alignment horizontal="right"/>
    </xf>
    <xf numFmtId="3" fontId="7" fillId="0" borderId="4" xfId="0" applyNumberFormat="1" applyFont="1" applyBorder="1"/>
    <xf numFmtId="3" fontId="7" fillId="0" borderId="3" xfId="0" applyNumberFormat="1" applyFont="1" applyBorder="1"/>
    <xf numFmtId="3" fontId="8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7" fillId="0" borderId="6" xfId="0" applyFont="1" applyBorder="1"/>
    <xf numFmtId="4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/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10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3" fontId="0" fillId="0" borderId="16" xfId="0" applyNumberForma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2"/>
    </xf>
    <xf numFmtId="4" fontId="0" fillId="0" borderId="1" xfId="0" applyNumberFormat="1" applyBorder="1" applyAlignment="1">
      <alignment vertical="center"/>
    </xf>
    <xf numFmtId="0" fontId="10" fillId="0" borderId="3" xfId="0" applyFont="1" applyBorder="1" applyAlignment="1">
      <alignment horizontal="left" vertical="center" indent="2"/>
    </xf>
    <xf numFmtId="4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horizontal="right" vertical="center"/>
    </xf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 indent="2"/>
    </xf>
    <xf numFmtId="4" fontId="0" fillId="0" borderId="3" xfId="0" applyNumberFormat="1" applyBorder="1"/>
    <xf numFmtId="0" fontId="0" fillId="0" borderId="15" xfId="0" applyBorder="1" applyAlignment="1">
      <alignment vertical="center"/>
    </xf>
    <xf numFmtId="0" fontId="12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left" vertical="center" indent="2"/>
    </xf>
    <xf numFmtId="4" fontId="0" fillId="0" borderId="15" xfId="0" applyNumberFormat="1" applyBorder="1" applyAlignment="1">
      <alignment vertical="center"/>
    </xf>
    <xf numFmtId="0" fontId="10" fillId="0" borderId="3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2"/>
    </xf>
    <xf numFmtId="4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13" fillId="3" borderId="15" xfId="0" applyFont="1" applyFill="1" applyBorder="1" applyAlignment="1">
      <alignment horizontal="left" vertical="center" indent="2"/>
    </xf>
    <xf numFmtId="4" fontId="13" fillId="3" borderId="5" xfId="0" applyNumberFormat="1" applyFont="1" applyFill="1" applyBorder="1" applyAlignment="1">
      <alignment vertical="center"/>
    </xf>
    <xf numFmtId="0" fontId="0" fillId="3" borderId="0" xfId="0" applyFill="1"/>
    <xf numFmtId="0" fontId="9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7" fillId="0" borderId="12" xfId="0" applyFont="1" applyBorder="1" applyAlignment="1">
      <alignment vertical="center"/>
    </xf>
    <xf numFmtId="4" fontId="7" fillId="0" borderId="13" xfId="0" applyNumberFormat="1" applyFont="1" applyBorder="1"/>
    <xf numFmtId="4" fontId="7" fillId="0" borderId="13" xfId="0" applyNumberFormat="1" applyFont="1" applyBorder="1" applyAlignment="1">
      <alignment horizontal="right"/>
    </xf>
    <xf numFmtId="0" fontId="1" fillId="0" borderId="12" xfId="0" applyFont="1" applyBorder="1"/>
    <xf numFmtId="0" fontId="7" fillId="0" borderId="14" xfId="0" applyFont="1" applyBorder="1"/>
    <xf numFmtId="0" fontId="7" fillId="0" borderId="1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99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2613-E1BD-42B4-8896-0B7651491561}">
  <sheetPr>
    <tabColor rgb="FF00FF00"/>
  </sheetPr>
  <dimension ref="A1:H270"/>
  <sheetViews>
    <sheetView tabSelected="1" zoomScale="150" zoomScaleNormal="150" workbookViewId="0"/>
  </sheetViews>
  <sheetFormatPr defaultRowHeight="15" x14ac:dyDescent="0.25"/>
  <cols>
    <col min="1" max="1" width="3.7109375" style="120" customWidth="1"/>
    <col min="2" max="2" width="6" style="120" customWidth="1"/>
    <col min="3" max="3" width="5" style="120" customWidth="1"/>
    <col min="4" max="4" width="38.42578125" style="120" customWidth="1"/>
    <col min="5" max="5" width="13" style="120" customWidth="1"/>
    <col min="6" max="6" width="10.5703125" style="120" customWidth="1"/>
    <col min="7" max="7" width="10.85546875" style="120" customWidth="1"/>
    <col min="8" max="8" width="12.7109375" style="120" customWidth="1"/>
    <col min="9" max="16384" width="9.140625" style="120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45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46</v>
      </c>
      <c r="G4" s="1"/>
      <c r="H4" s="1"/>
    </row>
    <row r="5" spans="1:8" ht="30.75" customHeight="1" x14ac:dyDescent="0.25">
      <c r="A5" s="4" t="s">
        <v>2</v>
      </c>
      <c r="B5" s="121"/>
      <c r="C5" s="5"/>
      <c r="D5" s="5"/>
      <c r="E5" s="121"/>
      <c r="F5" s="121"/>
      <c r="G5" s="6"/>
      <c r="H5" s="121"/>
    </row>
    <row r="6" spans="1:8" ht="21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13</v>
      </c>
      <c r="E10" s="28">
        <v>1030807727.1</v>
      </c>
      <c r="F10" s="28">
        <f>SUM(F11)</f>
        <v>534154</v>
      </c>
      <c r="G10" s="28">
        <f>SUM(G11)</f>
        <v>0</v>
      </c>
      <c r="H10" s="28">
        <f t="shared" ref="H10:H11" si="0">SUM(E10+F10-G10)</f>
        <v>1031341881.1</v>
      </c>
    </row>
    <row r="11" spans="1:8" s="16" customFormat="1" ht="18.75" customHeight="1" thickBot="1" x14ac:dyDescent="0.25">
      <c r="A11" s="25"/>
      <c r="B11" s="25"/>
      <c r="C11" s="26"/>
      <c r="D11" s="29" t="s">
        <v>14</v>
      </c>
      <c r="E11" s="30">
        <v>50572982.059999995</v>
      </c>
      <c r="F11" s="31">
        <f>SUM(F13)</f>
        <v>534154</v>
      </c>
      <c r="G11" s="31">
        <f>SUM(G13)</f>
        <v>0</v>
      </c>
      <c r="H11" s="30">
        <f t="shared" si="0"/>
        <v>51107136.059999995</v>
      </c>
    </row>
    <row r="12" spans="1:8" s="16" customFormat="1" ht="18.75" customHeight="1" thickTop="1" x14ac:dyDescent="0.2">
      <c r="A12" s="32">
        <v>751</v>
      </c>
      <c r="B12" s="32"/>
      <c r="C12" s="33"/>
      <c r="D12" s="34" t="s">
        <v>15</v>
      </c>
      <c r="E12" s="35"/>
      <c r="F12" s="36"/>
      <c r="G12" s="36"/>
      <c r="H12" s="35"/>
    </row>
    <row r="13" spans="1:8" s="16" customFormat="1" ht="12.75" customHeight="1" thickBot="1" x14ac:dyDescent="0.25">
      <c r="A13" s="32"/>
      <c r="B13" s="32"/>
      <c r="C13" s="33"/>
      <c r="D13" s="34" t="s">
        <v>16</v>
      </c>
      <c r="E13" s="31">
        <v>1487892</v>
      </c>
      <c r="F13" s="31">
        <f>SUM(F14,F17)</f>
        <v>534154</v>
      </c>
      <c r="G13" s="31">
        <f>SUM(G17)</f>
        <v>0</v>
      </c>
      <c r="H13" s="31">
        <f t="shared" ref="H13:H36" si="1">SUM(E13+F13-G13)</f>
        <v>2022046</v>
      </c>
    </row>
    <row r="14" spans="1:8" s="16" customFormat="1" ht="12.75" customHeight="1" thickTop="1" x14ac:dyDescent="0.2">
      <c r="A14" s="32"/>
      <c r="B14" s="37">
        <v>75108</v>
      </c>
      <c r="C14" s="38"/>
      <c r="D14" s="39" t="s">
        <v>17</v>
      </c>
      <c r="E14" s="40">
        <v>0</v>
      </c>
      <c r="F14" s="41">
        <f t="shared" ref="F14:G15" si="2">SUM(F15)</f>
        <v>209954</v>
      </c>
      <c r="G14" s="41">
        <f t="shared" si="2"/>
        <v>0</v>
      </c>
      <c r="H14" s="40">
        <f t="shared" si="1"/>
        <v>209954</v>
      </c>
    </row>
    <row r="15" spans="1:8" s="16" customFormat="1" ht="12.75" customHeight="1" x14ac:dyDescent="0.2">
      <c r="A15" s="32"/>
      <c r="B15" s="42"/>
      <c r="C15" s="26"/>
      <c r="D15" s="122" t="s">
        <v>18</v>
      </c>
      <c r="E15" s="123">
        <v>0</v>
      </c>
      <c r="F15" s="124">
        <f>SUM(F16)</f>
        <v>209954</v>
      </c>
      <c r="G15" s="124">
        <f t="shared" si="2"/>
        <v>0</v>
      </c>
      <c r="H15" s="123">
        <f t="shared" si="1"/>
        <v>209954</v>
      </c>
    </row>
    <row r="16" spans="1:8" s="16" customFormat="1" ht="47.25" customHeight="1" x14ac:dyDescent="0.2">
      <c r="A16" s="32"/>
      <c r="B16" s="43"/>
      <c r="C16" s="44" t="s">
        <v>19</v>
      </c>
      <c r="D16" s="45" t="s">
        <v>20</v>
      </c>
      <c r="E16" s="46">
        <v>0</v>
      </c>
      <c r="F16" s="47">
        <v>209954</v>
      </c>
      <c r="G16" s="47"/>
      <c r="H16" s="46">
        <f t="shared" si="1"/>
        <v>209954</v>
      </c>
    </row>
    <row r="17" spans="1:8" s="16" customFormat="1" ht="12.75" customHeight="1" x14ac:dyDescent="0.2">
      <c r="A17" s="43"/>
      <c r="B17" s="37">
        <v>75113</v>
      </c>
      <c r="C17" s="44"/>
      <c r="D17" s="48" t="s">
        <v>21</v>
      </c>
      <c r="E17" s="40">
        <v>210201</v>
      </c>
      <c r="F17" s="41">
        <f t="shared" ref="F17:G17" si="3">SUM(F18)</f>
        <v>324200</v>
      </c>
      <c r="G17" s="41">
        <f t="shared" si="3"/>
        <v>0</v>
      </c>
      <c r="H17" s="40">
        <f t="shared" si="1"/>
        <v>534401</v>
      </c>
    </row>
    <row r="18" spans="1:8" s="16" customFormat="1" ht="12.75" customHeight="1" x14ac:dyDescent="0.2">
      <c r="A18" s="43"/>
      <c r="B18" s="42"/>
      <c r="C18" s="26"/>
      <c r="D18" s="122" t="s">
        <v>18</v>
      </c>
      <c r="E18" s="123">
        <v>210201</v>
      </c>
      <c r="F18" s="124">
        <f>SUM(F19:F19)</f>
        <v>324200</v>
      </c>
      <c r="G18" s="124">
        <f>SUM(G19:G19)</f>
        <v>0</v>
      </c>
      <c r="H18" s="123">
        <f t="shared" si="1"/>
        <v>534401</v>
      </c>
    </row>
    <row r="19" spans="1:8" s="16" customFormat="1" ht="46.5" customHeight="1" x14ac:dyDescent="0.2">
      <c r="A19" s="43"/>
      <c r="B19" s="42"/>
      <c r="C19" s="44" t="s">
        <v>19</v>
      </c>
      <c r="D19" s="45" t="s">
        <v>20</v>
      </c>
      <c r="E19" s="47">
        <v>210201</v>
      </c>
      <c r="F19" s="47">
        <v>324200</v>
      </c>
      <c r="G19" s="49"/>
      <c r="H19" s="47">
        <f t="shared" si="1"/>
        <v>534401</v>
      </c>
    </row>
    <row r="20" spans="1:8" s="16" customFormat="1" ht="20.25" customHeight="1" thickBot="1" x14ac:dyDescent="0.25">
      <c r="A20" s="42"/>
      <c r="B20" s="42"/>
      <c r="C20" s="26"/>
      <c r="D20" s="27" t="s">
        <v>22</v>
      </c>
      <c r="E20" s="28">
        <v>1214630752.0200002</v>
      </c>
      <c r="F20" s="28">
        <f>SUM(F21,F36)</f>
        <v>585614</v>
      </c>
      <c r="G20" s="28">
        <f>SUM(G21,G36)</f>
        <v>51460</v>
      </c>
      <c r="H20" s="28">
        <f t="shared" si="1"/>
        <v>1215164906.0200002</v>
      </c>
    </row>
    <row r="21" spans="1:8" s="16" customFormat="1" ht="20.25" customHeight="1" thickBot="1" x14ac:dyDescent="0.25">
      <c r="A21" s="42"/>
      <c r="B21" s="42"/>
      <c r="C21" s="26"/>
      <c r="D21" s="29" t="s">
        <v>23</v>
      </c>
      <c r="E21" s="30">
        <v>1140819498.26</v>
      </c>
      <c r="F21" s="30">
        <f>SUM(F22)</f>
        <v>49360</v>
      </c>
      <c r="G21" s="30">
        <f>SUM(G22)</f>
        <v>49360</v>
      </c>
      <c r="H21" s="30">
        <f t="shared" si="1"/>
        <v>1140819498.26</v>
      </c>
    </row>
    <row r="22" spans="1:8" s="16" customFormat="1" ht="21.75" customHeight="1" thickTop="1" thickBot="1" x14ac:dyDescent="0.25">
      <c r="A22" s="43">
        <v>854</v>
      </c>
      <c r="B22" s="43"/>
      <c r="C22" s="50"/>
      <c r="D22" s="51" t="s">
        <v>24</v>
      </c>
      <c r="E22" s="30">
        <v>20965290.990000002</v>
      </c>
      <c r="F22" s="31">
        <f>SUM(F24)</f>
        <v>49360</v>
      </c>
      <c r="G22" s="31">
        <f>SUM(G24)</f>
        <v>49360</v>
      </c>
      <c r="H22" s="30">
        <f t="shared" si="1"/>
        <v>20965290.990000002</v>
      </c>
    </row>
    <row r="23" spans="1:8" s="16" customFormat="1" ht="12" customHeight="1" thickTop="1" x14ac:dyDescent="0.2">
      <c r="A23" s="43"/>
      <c r="B23" s="52">
        <v>85412</v>
      </c>
      <c r="C23" s="42"/>
      <c r="D23" s="53" t="s">
        <v>25</v>
      </c>
      <c r="E23" s="54"/>
      <c r="F23" s="54"/>
      <c r="G23" s="54"/>
      <c r="H23" s="54"/>
    </row>
    <row r="24" spans="1:8" s="16" customFormat="1" ht="12" customHeight="1" x14ac:dyDescent="0.2">
      <c r="A24" s="43"/>
      <c r="B24" s="55"/>
      <c r="C24" s="42"/>
      <c r="D24" s="56" t="s">
        <v>26</v>
      </c>
      <c r="E24" s="40">
        <v>95000</v>
      </c>
      <c r="F24" s="40">
        <f>SUM(F25,F28)</f>
        <v>49360</v>
      </c>
      <c r="G24" s="40">
        <f>SUM(G25,G28)</f>
        <v>49360</v>
      </c>
      <c r="H24" s="40">
        <f>SUM(E24+F24-G24)</f>
        <v>95000</v>
      </c>
    </row>
    <row r="25" spans="1:8" s="16" customFormat="1" ht="12" customHeight="1" x14ac:dyDescent="0.2">
      <c r="A25" s="43"/>
      <c r="B25" s="55"/>
      <c r="C25" s="26"/>
      <c r="D25" s="125" t="s">
        <v>27</v>
      </c>
      <c r="E25" s="123">
        <v>49760</v>
      </c>
      <c r="F25" s="123">
        <f>SUM(F26:F27)</f>
        <v>0</v>
      </c>
      <c r="G25" s="123">
        <f>SUM(G26:G27)</f>
        <v>49360</v>
      </c>
      <c r="H25" s="123">
        <f>SUM(E25+F25-G25)</f>
        <v>400</v>
      </c>
    </row>
    <row r="26" spans="1:8" s="16" customFormat="1" ht="12" customHeight="1" x14ac:dyDescent="0.2">
      <c r="A26" s="43"/>
      <c r="B26" s="55"/>
      <c r="C26" s="52">
        <v>4220</v>
      </c>
      <c r="D26" s="53" t="s">
        <v>28</v>
      </c>
      <c r="E26" s="57">
        <v>20000</v>
      </c>
      <c r="F26" s="57"/>
      <c r="G26" s="57">
        <v>20000</v>
      </c>
      <c r="H26" s="49">
        <f t="shared" ref="H26:H27" si="4">SUM(E26+F26-G26)</f>
        <v>0</v>
      </c>
    </row>
    <row r="27" spans="1:8" s="16" customFormat="1" ht="12" customHeight="1" x14ac:dyDescent="0.2">
      <c r="A27" s="43"/>
      <c r="B27" s="55"/>
      <c r="C27" s="37">
        <v>4300</v>
      </c>
      <c r="D27" s="58" t="s">
        <v>29</v>
      </c>
      <c r="E27" s="57">
        <v>29760</v>
      </c>
      <c r="F27" s="57"/>
      <c r="G27" s="57">
        <v>29360</v>
      </c>
      <c r="H27" s="49">
        <f t="shared" si="4"/>
        <v>400</v>
      </c>
    </row>
    <row r="28" spans="1:8" s="16" customFormat="1" ht="12" customHeight="1" x14ac:dyDescent="0.2">
      <c r="A28" s="43"/>
      <c r="B28" s="42"/>
      <c r="C28" s="26"/>
      <c r="D28" s="125" t="s">
        <v>30</v>
      </c>
      <c r="E28" s="123">
        <v>45240</v>
      </c>
      <c r="F28" s="123">
        <f>SUM(F29:F35)</f>
        <v>49360</v>
      </c>
      <c r="G28" s="123">
        <f>SUM(G29:G35)</f>
        <v>0</v>
      </c>
      <c r="H28" s="123">
        <f>SUM(E28+F28-G28)</f>
        <v>94600</v>
      </c>
    </row>
    <row r="29" spans="1:8" s="16" customFormat="1" ht="12" customHeight="1" x14ac:dyDescent="0.2">
      <c r="A29" s="43"/>
      <c r="B29" s="37"/>
      <c r="C29" s="59">
        <v>4110</v>
      </c>
      <c r="D29" s="58" t="s">
        <v>31</v>
      </c>
      <c r="E29" s="57">
        <v>3535</v>
      </c>
      <c r="F29" s="57">
        <v>3539</v>
      </c>
      <c r="G29" s="57"/>
      <c r="H29" s="49">
        <f>SUM(E29+F29-G29)</f>
        <v>7074</v>
      </c>
    </row>
    <row r="30" spans="1:8" s="16" customFormat="1" ht="12" customHeight="1" x14ac:dyDescent="0.2">
      <c r="A30" s="43"/>
      <c r="B30" s="37"/>
      <c r="C30" s="59">
        <v>4120</v>
      </c>
      <c r="D30" s="53" t="s">
        <v>32</v>
      </c>
      <c r="E30" s="57">
        <v>350</v>
      </c>
      <c r="F30" s="57">
        <v>327</v>
      </c>
      <c r="G30" s="57"/>
      <c r="H30" s="49">
        <f t="shared" ref="H30:H35" si="5">SUM(E30+F30-G30)</f>
        <v>677</v>
      </c>
    </row>
    <row r="31" spans="1:8" s="16" customFormat="1" ht="12" customHeight="1" x14ac:dyDescent="0.2">
      <c r="A31" s="43"/>
      <c r="B31" s="37"/>
      <c r="C31" s="38" t="s">
        <v>33</v>
      </c>
      <c r="D31" s="60" t="s">
        <v>34</v>
      </c>
      <c r="E31" s="57">
        <v>22815</v>
      </c>
      <c r="F31" s="57">
        <v>22833</v>
      </c>
      <c r="G31" s="57"/>
      <c r="H31" s="49">
        <f t="shared" si="5"/>
        <v>45648</v>
      </c>
    </row>
    <row r="32" spans="1:8" s="16" customFormat="1" ht="12" customHeight="1" x14ac:dyDescent="0.2">
      <c r="A32" s="43"/>
      <c r="B32" s="37"/>
      <c r="C32" s="59">
        <v>4210</v>
      </c>
      <c r="D32" s="58" t="s">
        <v>35</v>
      </c>
      <c r="E32" s="57">
        <v>1975</v>
      </c>
      <c r="F32" s="57">
        <v>3656</v>
      </c>
      <c r="G32" s="57"/>
      <c r="H32" s="49">
        <f t="shared" si="5"/>
        <v>5631</v>
      </c>
    </row>
    <row r="33" spans="1:8" s="16" customFormat="1" ht="12" customHeight="1" x14ac:dyDescent="0.2">
      <c r="A33" s="43"/>
      <c r="B33" s="37"/>
      <c r="C33" s="52">
        <v>4220</v>
      </c>
      <c r="D33" s="53" t="s">
        <v>28</v>
      </c>
      <c r="E33" s="57">
        <v>8240</v>
      </c>
      <c r="F33" s="57">
        <v>8240</v>
      </c>
      <c r="G33" s="57"/>
      <c r="H33" s="49">
        <f t="shared" si="5"/>
        <v>16480</v>
      </c>
    </row>
    <row r="34" spans="1:8" s="16" customFormat="1" ht="12" customHeight="1" x14ac:dyDescent="0.2">
      <c r="A34" s="43"/>
      <c r="B34" s="37"/>
      <c r="C34" s="52">
        <v>4240</v>
      </c>
      <c r="D34" s="53" t="s">
        <v>36</v>
      </c>
      <c r="E34" s="57">
        <v>0</v>
      </c>
      <c r="F34" s="57">
        <v>660</v>
      </c>
      <c r="G34" s="57"/>
      <c r="H34" s="49">
        <f t="shared" si="5"/>
        <v>660</v>
      </c>
    </row>
    <row r="35" spans="1:8" s="16" customFormat="1" ht="12" customHeight="1" x14ac:dyDescent="0.2">
      <c r="A35" s="43"/>
      <c r="B35" s="37"/>
      <c r="C35" s="37">
        <v>4300</v>
      </c>
      <c r="D35" s="58" t="s">
        <v>29</v>
      </c>
      <c r="E35" s="57">
        <v>8325</v>
      </c>
      <c r="F35" s="57">
        <v>10105</v>
      </c>
      <c r="G35" s="57"/>
      <c r="H35" s="49">
        <f t="shared" si="5"/>
        <v>18430</v>
      </c>
    </row>
    <row r="36" spans="1:8" s="16" customFormat="1" ht="19.149999999999999" customHeight="1" thickBot="1" x14ac:dyDescent="0.25">
      <c r="A36" s="61"/>
      <c r="B36" s="42"/>
      <c r="C36" s="52"/>
      <c r="D36" s="29" t="s">
        <v>37</v>
      </c>
      <c r="E36" s="30">
        <v>50572839.759999998</v>
      </c>
      <c r="F36" s="30">
        <f>SUM(F38)</f>
        <v>536254</v>
      </c>
      <c r="G36" s="30">
        <f>SUM(G38)</f>
        <v>2100</v>
      </c>
      <c r="H36" s="30">
        <f t="shared" si="1"/>
        <v>51106993.759999998</v>
      </c>
    </row>
    <row r="37" spans="1:8" s="16" customFormat="1" ht="21" customHeight="1" thickTop="1" x14ac:dyDescent="0.2">
      <c r="A37" s="32">
        <v>751</v>
      </c>
      <c r="B37" s="32"/>
      <c r="C37" s="33"/>
      <c r="D37" s="34" t="s">
        <v>15</v>
      </c>
      <c r="E37" s="35"/>
      <c r="F37" s="35"/>
      <c r="G37" s="35"/>
      <c r="H37" s="35"/>
    </row>
    <row r="38" spans="1:8" s="16" customFormat="1" ht="12.75" customHeight="1" thickBot="1" x14ac:dyDescent="0.25">
      <c r="A38" s="32"/>
      <c r="B38" s="32"/>
      <c r="C38" s="33"/>
      <c r="D38" s="34" t="s">
        <v>16</v>
      </c>
      <c r="E38" s="30">
        <v>1487892</v>
      </c>
      <c r="F38" s="31">
        <f>SUM(F39,F50)</f>
        <v>536254</v>
      </c>
      <c r="G38" s="31">
        <f>SUM(G50)</f>
        <v>2100</v>
      </c>
      <c r="H38" s="30">
        <f t="shared" ref="H38:H50" si="6">SUM(E38+F38-G38)</f>
        <v>2022046</v>
      </c>
    </row>
    <row r="39" spans="1:8" s="16" customFormat="1" ht="12.75" customHeight="1" thickTop="1" x14ac:dyDescent="0.2">
      <c r="A39" s="32"/>
      <c r="B39" s="37">
        <v>75108</v>
      </c>
      <c r="C39" s="38"/>
      <c r="D39" s="39" t="s">
        <v>17</v>
      </c>
      <c r="E39" s="40">
        <v>0</v>
      </c>
      <c r="F39" s="41">
        <f t="shared" ref="F39:G39" si="7">SUM(F40)</f>
        <v>209954</v>
      </c>
      <c r="G39" s="41">
        <f t="shared" si="7"/>
        <v>0</v>
      </c>
      <c r="H39" s="40">
        <f t="shared" si="6"/>
        <v>209954</v>
      </c>
    </row>
    <row r="40" spans="1:8" s="16" customFormat="1" ht="12.75" customHeight="1" x14ac:dyDescent="0.2">
      <c r="A40" s="32"/>
      <c r="B40" s="42"/>
      <c r="C40" s="38"/>
      <c r="D40" s="126" t="s">
        <v>38</v>
      </c>
      <c r="E40" s="123">
        <v>0</v>
      </c>
      <c r="F40" s="124">
        <f>SUM(F41:F49)</f>
        <v>209954</v>
      </c>
      <c r="G40" s="124">
        <f>SUM(G41:G49)</f>
        <v>0</v>
      </c>
      <c r="H40" s="123">
        <f t="shared" si="6"/>
        <v>209954</v>
      </c>
    </row>
    <row r="41" spans="1:8" s="16" customFormat="1" ht="12.75" customHeight="1" x14ac:dyDescent="0.2">
      <c r="A41" s="32"/>
      <c r="B41" s="43"/>
      <c r="C41" s="59">
        <v>3030</v>
      </c>
      <c r="D41" s="58" t="s">
        <v>39</v>
      </c>
      <c r="E41" s="46">
        <v>0</v>
      </c>
      <c r="F41" s="47">
        <v>3933</v>
      </c>
      <c r="G41" s="47"/>
      <c r="H41" s="46">
        <f t="shared" si="6"/>
        <v>3933</v>
      </c>
    </row>
    <row r="42" spans="1:8" s="16" customFormat="1" ht="12.75" customHeight="1" x14ac:dyDescent="0.2">
      <c r="A42" s="32"/>
      <c r="B42" s="52"/>
      <c r="C42" s="59">
        <v>4010</v>
      </c>
      <c r="D42" s="58" t="s">
        <v>40</v>
      </c>
      <c r="E42" s="46">
        <v>0</v>
      </c>
      <c r="F42" s="57">
        <v>108700</v>
      </c>
      <c r="G42" s="57"/>
      <c r="H42" s="46">
        <f t="shared" si="6"/>
        <v>108700</v>
      </c>
    </row>
    <row r="43" spans="1:8" s="16" customFormat="1" ht="12.75" customHeight="1" x14ac:dyDescent="0.2">
      <c r="A43" s="32"/>
      <c r="B43" s="52"/>
      <c r="C43" s="59">
        <v>4110</v>
      </c>
      <c r="D43" s="58" t="s">
        <v>31</v>
      </c>
      <c r="E43" s="46">
        <v>0</v>
      </c>
      <c r="F43" s="57">
        <v>18900</v>
      </c>
      <c r="G43" s="57"/>
      <c r="H43" s="46">
        <f t="shared" si="6"/>
        <v>18900</v>
      </c>
    </row>
    <row r="44" spans="1:8" s="16" customFormat="1" ht="12.75" customHeight="1" x14ac:dyDescent="0.2">
      <c r="A44" s="32"/>
      <c r="B44" s="52"/>
      <c r="C44" s="52">
        <v>4120</v>
      </c>
      <c r="D44" s="53" t="s">
        <v>32</v>
      </c>
      <c r="E44" s="46">
        <v>0</v>
      </c>
      <c r="F44" s="57">
        <v>2680</v>
      </c>
      <c r="G44" s="57"/>
      <c r="H44" s="46">
        <f t="shared" si="6"/>
        <v>2680</v>
      </c>
    </row>
    <row r="45" spans="1:8" s="16" customFormat="1" ht="12.75" customHeight="1" x14ac:dyDescent="0.2">
      <c r="A45" s="32"/>
      <c r="B45" s="52"/>
      <c r="C45" s="59">
        <v>4170</v>
      </c>
      <c r="D45" s="58" t="s">
        <v>41</v>
      </c>
      <c r="E45" s="46">
        <v>0</v>
      </c>
      <c r="F45" s="57">
        <v>25800</v>
      </c>
      <c r="G45" s="57"/>
      <c r="H45" s="46">
        <f t="shared" si="6"/>
        <v>25800</v>
      </c>
    </row>
    <row r="46" spans="1:8" s="16" customFormat="1" ht="12.75" customHeight="1" x14ac:dyDescent="0.2">
      <c r="A46" s="32"/>
      <c r="B46" s="52"/>
      <c r="C46" s="38" t="s">
        <v>42</v>
      </c>
      <c r="D46" s="58" t="s">
        <v>35</v>
      </c>
      <c r="E46" s="46">
        <v>0</v>
      </c>
      <c r="F46" s="57">
        <v>36341</v>
      </c>
      <c r="G46" s="57"/>
      <c r="H46" s="46">
        <f t="shared" si="6"/>
        <v>36341</v>
      </c>
    </row>
    <row r="47" spans="1:8" s="16" customFormat="1" ht="12.75" customHeight="1" x14ac:dyDescent="0.2">
      <c r="A47" s="32"/>
      <c r="B47" s="52"/>
      <c r="C47" s="38">
        <v>4220</v>
      </c>
      <c r="D47" s="58" t="s">
        <v>28</v>
      </c>
      <c r="E47" s="46">
        <v>0</v>
      </c>
      <c r="F47" s="57">
        <v>7000</v>
      </c>
      <c r="G47" s="57"/>
      <c r="H47" s="46">
        <f t="shared" si="6"/>
        <v>7000</v>
      </c>
    </row>
    <row r="48" spans="1:8" s="16" customFormat="1" ht="12.75" customHeight="1" x14ac:dyDescent="0.2">
      <c r="A48" s="32"/>
      <c r="B48" s="52"/>
      <c r="C48" s="59">
        <v>4300</v>
      </c>
      <c r="D48" s="58" t="s">
        <v>29</v>
      </c>
      <c r="E48" s="46">
        <v>0</v>
      </c>
      <c r="F48" s="57">
        <v>6300</v>
      </c>
      <c r="G48" s="57"/>
      <c r="H48" s="46">
        <f t="shared" si="6"/>
        <v>6300</v>
      </c>
    </row>
    <row r="49" spans="1:8" s="16" customFormat="1" ht="12.75" customHeight="1" x14ac:dyDescent="0.2">
      <c r="A49" s="62"/>
      <c r="B49" s="63"/>
      <c r="C49" s="63">
        <v>4710</v>
      </c>
      <c r="D49" s="64" t="s">
        <v>43</v>
      </c>
      <c r="E49" s="65">
        <v>0</v>
      </c>
      <c r="F49" s="66">
        <v>300</v>
      </c>
      <c r="G49" s="66"/>
      <c r="H49" s="65">
        <f t="shared" si="6"/>
        <v>300</v>
      </c>
    </row>
    <row r="50" spans="1:8" s="16" customFormat="1" ht="12.75" customHeight="1" x14ac:dyDescent="0.2">
      <c r="A50" s="50"/>
      <c r="B50" s="37">
        <v>75113</v>
      </c>
      <c r="C50" s="52"/>
      <c r="D50" s="48" t="s">
        <v>21</v>
      </c>
      <c r="E50" s="66">
        <v>210201</v>
      </c>
      <c r="F50" s="40">
        <f>SUM(F51)</f>
        <v>326300</v>
      </c>
      <c r="G50" s="40">
        <f>SUM(G51)</f>
        <v>2100</v>
      </c>
      <c r="H50" s="40">
        <f t="shared" si="6"/>
        <v>534401</v>
      </c>
    </row>
    <row r="51" spans="1:8" s="16" customFormat="1" ht="12.75" customHeight="1" x14ac:dyDescent="0.2">
      <c r="A51" s="50"/>
      <c r="B51" s="42"/>
      <c r="C51" s="59"/>
      <c r="D51" s="127" t="s">
        <v>38</v>
      </c>
      <c r="E51" s="123">
        <v>210201</v>
      </c>
      <c r="F51" s="124">
        <f>SUM(F52:F54)</f>
        <v>326300</v>
      </c>
      <c r="G51" s="124">
        <f>SUM(G52:G54)</f>
        <v>2100</v>
      </c>
      <c r="H51" s="123">
        <f>SUM(E51+F51-G51)</f>
        <v>534401</v>
      </c>
    </row>
    <row r="52" spans="1:8" s="16" customFormat="1" ht="12.75" customHeight="1" x14ac:dyDescent="0.2">
      <c r="A52" s="50"/>
      <c r="B52" s="42"/>
      <c r="C52" s="59">
        <v>3030</v>
      </c>
      <c r="D52" s="58" t="s">
        <v>44</v>
      </c>
      <c r="E52" s="47">
        <v>3933</v>
      </c>
      <c r="F52" s="49">
        <v>324200</v>
      </c>
      <c r="G52" s="49"/>
      <c r="H52" s="49">
        <f>SUM(E52+F52-G52)</f>
        <v>328133</v>
      </c>
    </row>
    <row r="53" spans="1:8" s="16" customFormat="1" ht="12.75" customHeight="1" x14ac:dyDescent="0.2">
      <c r="A53" s="50"/>
      <c r="B53" s="42"/>
      <c r="C53" s="38" t="s">
        <v>33</v>
      </c>
      <c r="D53" s="60" t="s">
        <v>34</v>
      </c>
      <c r="E53" s="46">
        <v>23700</v>
      </c>
      <c r="F53" s="49">
        <v>2100</v>
      </c>
      <c r="G53" s="49"/>
      <c r="H53" s="49">
        <f t="shared" ref="H53:H54" si="8">SUM(E53+F53-G53)</f>
        <v>25800</v>
      </c>
    </row>
    <row r="54" spans="1:8" s="16" customFormat="1" ht="12.75" customHeight="1" x14ac:dyDescent="0.2">
      <c r="A54" s="50"/>
      <c r="B54" s="42"/>
      <c r="C54" s="38" t="s">
        <v>42</v>
      </c>
      <c r="D54" s="58" t="s">
        <v>35</v>
      </c>
      <c r="E54" s="46">
        <v>38688</v>
      </c>
      <c r="F54" s="49"/>
      <c r="G54" s="49">
        <v>2100</v>
      </c>
      <c r="H54" s="49">
        <f t="shared" si="8"/>
        <v>36588</v>
      </c>
    </row>
    <row r="55" spans="1:8" s="16" customFormat="1" ht="3.75" customHeight="1" x14ac:dyDescent="0.2">
      <c r="A55" s="67"/>
      <c r="B55" s="67"/>
      <c r="C55" s="68"/>
      <c r="D55" s="69"/>
      <c r="E55" s="40"/>
      <c r="F55" s="40"/>
      <c r="G55" s="40"/>
      <c r="H55" s="40"/>
    </row>
    <row r="56" spans="1:8" s="16" customFormat="1" ht="12.95" customHeight="1" x14ac:dyDescent="0.2"/>
    <row r="57" spans="1:8" s="16" customFormat="1" ht="12.95" customHeight="1" x14ac:dyDescent="0.2"/>
    <row r="58" spans="1:8" s="16" customFormat="1" ht="12.95" customHeight="1" x14ac:dyDescent="0.2"/>
    <row r="59" spans="1:8" s="16" customFormat="1" ht="12.95" customHeight="1" x14ac:dyDescent="0.2"/>
    <row r="60" spans="1:8" s="16" customFormat="1" ht="12.95" customHeight="1" x14ac:dyDescent="0.2"/>
    <row r="61" spans="1:8" s="16" customFormat="1" ht="12.95" customHeight="1" x14ac:dyDescent="0.2"/>
    <row r="62" spans="1:8" s="16" customFormat="1" ht="12.95" customHeight="1" x14ac:dyDescent="0.2"/>
    <row r="63" spans="1:8" s="16" customFormat="1" ht="12.95" customHeight="1" x14ac:dyDescent="0.2"/>
    <row r="64" spans="1:8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s="16" customFormat="1" ht="12.95" customHeight="1" x14ac:dyDescent="0.2"/>
    <row r="119" s="16" customFormat="1" ht="12.95" customHeight="1" x14ac:dyDescent="0.2"/>
    <row r="120" s="16" customFormat="1" ht="12.95" customHeight="1" x14ac:dyDescent="0.2"/>
    <row r="121" s="16" customFormat="1" ht="12.95" customHeight="1" x14ac:dyDescent="0.2"/>
    <row r="122" s="16" customFormat="1" ht="12.95" customHeight="1" x14ac:dyDescent="0.2"/>
    <row r="123" s="120" customFormat="1" ht="12.95" customHeight="1" x14ac:dyDescent="0.25"/>
    <row r="124" s="120" customFormat="1" ht="12.95" customHeight="1" x14ac:dyDescent="0.25"/>
    <row r="125" s="120" customFormat="1" ht="12.95" customHeight="1" x14ac:dyDescent="0.25"/>
    <row r="126" s="120" customFormat="1" ht="12.95" customHeight="1" x14ac:dyDescent="0.25"/>
    <row r="127" s="120" customFormat="1" ht="12.95" customHeight="1" x14ac:dyDescent="0.25"/>
    <row r="128" s="120" customFormat="1" ht="12.95" customHeight="1" x14ac:dyDescent="0.25"/>
    <row r="129" s="120" customFormat="1" ht="12.95" customHeight="1" x14ac:dyDescent="0.25"/>
    <row r="130" s="120" customFormat="1" ht="12.95" customHeight="1" x14ac:dyDescent="0.25"/>
    <row r="131" s="120" customFormat="1" ht="12.95" customHeight="1" x14ac:dyDescent="0.25"/>
    <row r="132" s="120" customFormat="1" ht="12.95" customHeight="1" x14ac:dyDescent="0.25"/>
    <row r="133" s="120" customFormat="1" ht="12.95" customHeight="1" x14ac:dyDescent="0.25"/>
    <row r="134" s="120" customFormat="1" ht="12.95" customHeight="1" x14ac:dyDescent="0.25"/>
    <row r="135" s="120" customFormat="1" ht="12.75" customHeight="1" x14ac:dyDescent="0.25"/>
    <row r="136" s="120" customFormat="1" ht="12.75" customHeight="1" x14ac:dyDescent="0.25"/>
    <row r="137" s="120" customFormat="1" ht="12.75" customHeight="1" x14ac:dyDescent="0.25"/>
    <row r="138" s="120" customFormat="1" ht="12.75" customHeight="1" x14ac:dyDescent="0.25"/>
    <row r="139" s="120" customFormat="1" ht="12.75" customHeight="1" x14ac:dyDescent="0.25"/>
    <row r="140" s="120" customFormat="1" ht="12.75" customHeight="1" x14ac:dyDescent="0.25"/>
    <row r="141" s="120" customFormat="1" ht="12.75" customHeight="1" x14ac:dyDescent="0.25"/>
    <row r="142" s="120" customFormat="1" ht="12.75" customHeight="1" x14ac:dyDescent="0.25"/>
    <row r="143" s="120" customFormat="1" ht="12.75" customHeight="1" x14ac:dyDescent="0.25"/>
    <row r="144" s="120" customFormat="1" ht="12.75" customHeight="1" x14ac:dyDescent="0.25"/>
    <row r="145" s="120" customFormat="1" ht="12.75" customHeight="1" x14ac:dyDescent="0.25"/>
    <row r="146" s="120" customFormat="1" ht="12.75" customHeight="1" x14ac:dyDescent="0.25"/>
    <row r="147" s="120" customFormat="1" ht="12.75" customHeight="1" x14ac:dyDescent="0.25"/>
    <row r="148" s="120" customFormat="1" ht="12.75" customHeight="1" x14ac:dyDescent="0.25"/>
    <row r="149" s="120" customFormat="1" ht="12.75" customHeight="1" x14ac:dyDescent="0.25"/>
    <row r="150" s="120" customFormat="1" ht="12.75" customHeight="1" x14ac:dyDescent="0.25"/>
    <row r="151" s="120" customFormat="1" ht="12.75" customHeight="1" x14ac:dyDescent="0.25"/>
    <row r="152" s="120" customFormat="1" ht="12.75" customHeight="1" x14ac:dyDescent="0.25"/>
    <row r="153" s="120" customFormat="1" ht="12.75" customHeight="1" x14ac:dyDescent="0.25"/>
    <row r="154" s="120" customFormat="1" ht="12.75" customHeight="1" x14ac:dyDescent="0.25"/>
    <row r="155" s="120" customFormat="1" ht="12.75" customHeight="1" x14ac:dyDescent="0.25"/>
    <row r="156" s="120" customFormat="1" ht="12.75" customHeight="1" x14ac:dyDescent="0.25"/>
    <row r="157" s="120" customFormat="1" ht="12.75" customHeight="1" x14ac:dyDescent="0.25"/>
    <row r="158" s="120" customFormat="1" ht="12.75" customHeight="1" x14ac:dyDescent="0.25"/>
    <row r="159" s="120" customFormat="1" ht="12.75" customHeight="1" x14ac:dyDescent="0.25"/>
    <row r="160" s="120" customFormat="1" ht="12.75" customHeight="1" x14ac:dyDescent="0.25"/>
    <row r="161" s="120" customFormat="1" ht="12.75" customHeight="1" x14ac:dyDescent="0.25"/>
    <row r="162" s="120" customFormat="1" ht="12.75" customHeight="1" x14ac:dyDescent="0.25"/>
    <row r="163" s="120" customFormat="1" ht="12.75" customHeight="1" x14ac:dyDescent="0.25"/>
    <row r="164" s="120" customFormat="1" ht="12.75" customHeight="1" x14ac:dyDescent="0.25"/>
    <row r="165" s="120" customFormat="1" ht="12.75" customHeight="1" x14ac:dyDescent="0.25"/>
    <row r="166" s="120" customFormat="1" ht="12.75" customHeight="1" x14ac:dyDescent="0.25"/>
    <row r="167" s="120" customFormat="1" ht="12.75" customHeight="1" x14ac:dyDescent="0.25"/>
    <row r="168" s="120" customFormat="1" ht="12.75" customHeight="1" x14ac:dyDescent="0.25"/>
    <row r="169" s="120" customFormat="1" ht="12.75" customHeight="1" x14ac:dyDescent="0.25"/>
    <row r="170" s="120" customFormat="1" ht="12.75" customHeight="1" x14ac:dyDescent="0.25"/>
    <row r="171" s="120" customFormat="1" ht="12.75" customHeight="1" x14ac:dyDescent="0.25"/>
    <row r="172" s="120" customFormat="1" ht="12.75" customHeight="1" x14ac:dyDescent="0.25"/>
    <row r="173" s="120" customFormat="1" ht="12.75" customHeight="1" x14ac:dyDescent="0.25"/>
    <row r="174" s="120" customFormat="1" ht="12.75" customHeight="1" x14ac:dyDescent="0.25"/>
    <row r="175" s="120" customFormat="1" ht="12.75" customHeight="1" x14ac:dyDescent="0.25"/>
    <row r="176" s="120" customFormat="1" ht="12.75" customHeight="1" x14ac:dyDescent="0.25"/>
    <row r="177" s="120" customFormat="1" ht="12.75" customHeight="1" x14ac:dyDescent="0.25"/>
    <row r="178" s="120" customFormat="1" ht="12.75" customHeight="1" x14ac:dyDescent="0.25"/>
    <row r="179" s="120" customFormat="1" ht="12.75" customHeight="1" x14ac:dyDescent="0.25"/>
    <row r="180" s="120" customFormat="1" ht="12.75" customHeight="1" x14ac:dyDescent="0.25"/>
    <row r="181" s="120" customFormat="1" ht="12.75" customHeight="1" x14ac:dyDescent="0.25"/>
    <row r="182" s="120" customFormat="1" ht="12.75" customHeight="1" x14ac:dyDescent="0.25"/>
    <row r="183" s="120" customFormat="1" ht="12.75" customHeight="1" x14ac:dyDescent="0.25"/>
    <row r="184" s="120" customFormat="1" ht="12.75" customHeight="1" x14ac:dyDescent="0.25"/>
    <row r="185" s="120" customFormat="1" ht="12.75" customHeight="1" x14ac:dyDescent="0.25"/>
    <row r="186" s="120" customFormat="1" ht="12.75" customHeight="1" x14ac:dyDescent="0.25"/>
    <row r="187" s="120" customFormat="1" ht="12.75" customHeight="1" x14ac:dyDescent="0.25"/>
    <row r="188" s="120" customFormat="1" ht="12.75" customHeight="1" x14ac:dyDescent="0.25"/>
    <row r="189" s="120" customFormat="1" ht="12.75" customHeight="1" x14ac:dyDescent="0.25"/>
    <row r="190" s="120" customFormat="1" ht="12.75" customHeight="1" x14ac:dyDescent="0.25"/>
    <row r="191" s="120" customFormat="1" ht="12.75" customHeight="1" x14ac:dyDescent="0.25"/>
    <row r="192" s="120" customFormat="1" ht="12.75" customHeight="1" x14ac:dyDescent="0.25"/>
    <row r="193" s="120" customFormat="1" ht="12.75" customHeight="1" x14ac:dyDescent="0.25"/>
    <row r="194" s="120" customFormat="1" ht="12.75" customHeight="1" x14ac:dyDescent="0.25"/>
    <row r="195" s="120" customFormat="1" ht="12.75" customHeight="1" x14ac:dyDescent="0.25"/>
    <row r="196" s="120" customFormat="1" ht="12.75" customHeight="1" x14ac:dyDescent="0.25"/>
    <row r="197" s="120" customFormat="1" ht="12.75" customHeight="1" x14ac:dyDescent="0.25"/>
    <row r="198" s="120" customFormat="1" ht="12.75" customHeight="1" x14ac:dyDescent="0.25"/>
    <row r="199" s="120" customFormat="1" ht="12.75" customHeight="1" x14ac:dyDescent="0.25"/>
    <row r="200" s="120" customFormat="1" ht="12.75" customHeight="1" x14ac:dyDescent="0.25"/>
    <row r="201" s="120" customFormat="1" ht="12.75" customHeight="1" x14ac:dyDescent="0.25"/>
    <row r="202" s="120" customFormat="1" ht="12.75" customHeight="1" x14ac:dyDescent="0.25"/>
    <row r="203" s="120" customFormat="1" ht="12.75" customHeight="1" x14ac:dyDescent="0.25"/>
    <row r="204" s="120" customFormat="1" ht="12.75" customHeight="1" x14ac:dyDescent="0.25"/>
    <row r="205" s="120" customFormat="1" ht="12.75" customHeight="1" x14ac:dyDescent="0.25"/>
    <row r="206" s="120" customFormat="1" ht="12.75" customHeight="1" x14ac:dyDescent="0.25"/>
    <row r="207" s="120" customFormat="1" ht="12.75" customHeight="1" x14ac:dyDescent="0.25"/>
    <row r="208" s="120" customFormat="1" ht="12.75" customHeight="1" x14ac:dyDescent="0.25"/>
    <row r="209" s="120" customFormat="1" ht="12.75" customHeight="1" x14ac:dyDescent="0.25"/>
    <row r="210" s="120" customFormat="1" ht="12.75" customHeight="1" x14ac:dyDescent="0.25"/>
    <row r="211" s="120" customFormat="1" ht="12.75" customHeight="1" x14ac:dyDescent="0.25"/>
    <row r="212" s="120" customFormat="1" ht="12.75" customHeight="1" x14ac:dyDescent="0.25"/>
    <row r="213" s="120" customFormat="1" ht="12.75" customHeight="1" x14ac:dyDescent="0.25"/>
    <row r="214" s="120" customFormat="1" ht="12.75" customHeight="1" x14ac:dyDescent="0.25"/>
    <row r="215" s="120" customFormat="1" ht="12.75" customHeight="1" x14ac:dyDescent="0.25"/>
    <row r="216" s="120" customFormat="1" ht="12.75" customHeight="1" x14ac:dyDescent="0.25"/>
    <row r="217" s="120" customFormat="1" ht="12.75" customHeight="1" x14ac:dyDescent="0.25"/>
    <row r="218" s="120" customFormat="1" ht="12.75" customHeight="1" x14ac:dyDescent="0.25"/>
    <row r="219" s="120" customFormat="1" ht="12.75" customHeight="1" x14ac:dyDescent="0.25"/>
    <row r="220" s="120" customFormat="1" ht="12.75" customHeight="1" x14ac:dyDescent="0.25"/>
    <row r="221" s="120" customFormat="1" ht="12.75" customHeight="1" x14ac:dyDescent="0.25"/>
    <row r="222" s="120" customFormat="1" ht="12.75" customHeight="1" x14ac:dyDescent="0.25"/>
    <row r="223" s="120" customFormat="1" ht="12.75" customHeight="1" x14ac:dyDescent="0.25"/>
    <row r="224" s="120" customFormat="1" ht="12.75" customHeight="1" x14ac:dyDescent="0.25"/>
    <row r="225" s="120" customFormat="1" ht="12.75" customHeight="1" x14ac:dyDescent="0.25"/>
    <row r="226" s="120" customFormat="1" ht="12.75" customHeight="1" x14ac:dyDescent="0.25"/>
    <row r="227" s="120" customFormat="1" ht="12.75" customHeight="1" x14ac:dyDescent="0.25"/>
    <row r="228" s="120" customFormat="1" ht="12.75" customHeight="1" x14ac:dyDescent="0.25"/>
    <row r="229" s="120" customFormat="1" ht="12.75" customHeight="1" x14ac:dyDescent="0.25"/>
    <row r="230" s="120" customFormat="1" ht="12.75" customHeight="1" x14ac:dyDescent="0.25"/>
    <row r="231" s="120" customFormat="1" ht="12.75" customHeight="1" x14ac:dyDescent="0.25"/>
    <row r="232" s="120" customFormat="1" ht="12.75" customHeight="1" x14ac:dyDescent="0.25"/>
    <row r="233" s="120" customFormat="1" ht="12.75" customHeight="1" x14ac:dyDescent="0.25"/>
    <row r="234" s="120" customFormat="1" ht="12.75" customHeight="1" x14ac:dyDescent="0.25"/>
    <row r="235" s="120" customFormat="1" ht="12.75" customHeight="1" x14ac:dyDescent="0.25"/>
    <row r="236" s="120" customFormat="1" ht="12.75" customHeight="1" x14ac:dyDescent="0.25"/>
    <row r="237" s="120" customFormat="1" ht="12.75" customHeight="1" x14ac:dyDescent="0.25"/>
    <row r="238" s="120" customFormat="1" ht="12.75" customHeight="1" x14ac:dyDescent="0.25"/>
    <row r="239" s="120" customFormat="1" ht="12.75" customHeight="1" x14ac:dyDescent="0.25"/>
    <row r="240" s="120" customFormat="1" ht="12.75" customHeight="1" x14ac:dyDescent="0.25"/>
    <row r="241" s="120" customFormat="1" ht="12.75" customHeight="1" x14ac:dyDescent="0.25"/>
    <row r="242" s="120" customFormat="1" ht="12.75" customHeight="1" x14ac:dyDescent="0.25"/>
    <row r="243" s="120" customFormat="1" ht="12.75" customHeight="1" x14ac:dyDescent="0.25"/>
    <row r="244" s="120" customFormat="1" ht="12.75" customHeight="1" x14ac:dyDescent="0.25"/>
    <row r="245" s="120" customFormat="1" ht="12.75" customHeight="1" x14ac:dyDescent="0.25"/>
    <row r="246" s="120" customFormat="1" ht="12.75" customHeight="1" x14ac:dyDescent="0.25"/>
    <row r="247" s="120" customFormat="1" ht="12.75" customHeight="1" x14ac:dyDescent="0.25"/>
    <row r="248" s="120" customFormat="1" ht="12.75" customHeight="1" x14ac:dyDescent="0.25"/>
    <row r="249" s="120" customFormat="1" ht="12.75" customHeight="1" x14ac:dyDescent="0.25"/>
    <row r="250" s="120" customFormat="1" ht="12.75" customHeight="1" x14ac:dyDescent="0.25"/>
    <row r="251" s="120" customFormat="1" ht="12.75" customHeight="1" x14ac:dyDescent="0.25"/>
    <row r="252" s="120" customFormat="1" ht="12.75" customHeight="1" x14ac:dyDescent="0.25"/>
    <row r="253" s="120" customFormat="1" ht="12.75" customHeight="1" x14ac:dyDescent="0.25"/>
    <row r="254" s="120" customFormat="1" ht="12.75" customHeight="1" x14ac:dyDescent="0.25"/>
    <row r="255" s="120" customFormat="1" ht="12.75" customHeight="1" x14ac:dyDescent="0.25"/>
    <row r="256" s="120" customFormat="1" ht="12.75" customHeight="1" x14ac:dyDescent="0.25"/>
    <row r="257" s="120" customFormat="1" ht="12.75" customHeight="1" x14ac:dyDescent="0.25"/>
    <row r="258" s="120" customFormat="1" ht="12.75" customHeight="1" x14ac:dyDescent="0.25"/>
    <row r="259" s="120" customFormat="1" ht="12.75" customHeight="1" x14ac:dyDescent="0.25"/>
    <row r="260" s="120" customFormat="1" ht="12.75" customHeight="1" x14ac:dyDescent="0.25"/>
    <row r="261" s="120" customFormat="1" ht="12.75" customHeight="1" x14ac:dyDescent="0.25"/>
    <row r="262" s="120" customFormat="1" ht="12.75" customHeight="1" x14ac:dyDescent="0.25"/>
    <row r="263" s="120" customFormat="1" ht="12.75" customHeight="1" x14ac:dyDescent="0.25"/>
    <row r="264" s="120" customFormat="1" ht="12.75" customHeight="1" x14ac:dyDescent="0.25"/>
    <row r="265" s="120" customFormat="1" ht="12.75" customHeight="1" x14ac:dyDescent="0.25"/>
    <row r="266" s="120" customFormat="1" ht="12.75" customHeight="1" x14ac:dyDescent="0.25"/>
    <row r="267" s="120" customFormat="1" ht="12.75" customHeight="1" x14ac:dyDescent="0.25"/>
    <row r="268" s="120" customFormat="1" ht="12.75" customHeight="1" x14ac:dyDescent="0.25"/>
    <row r="269" s="120" customFormat="1" ht="12.75" customHeight="1" x14ac:dyDescent="0.25"/>
    <row r="270" s="120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334E-498F-48BA-9D99-83F233F20CCE}">
  <sheetPr>
    <tabColor rgb="FF9999FF"/>
  </sheetPr>
  <dimension ref="A1:G35"/>
  <sheetViews>
    <sheetView zoomScale="120" zoomScaleNormal="120" workbookViewId="0"/>
  </sheetViews>
  <sheetFormatPr defaultRowHeight="15" x14ac:dyDescent="0.25"/>
  <cols>
    <col min="1" max="1" width="4.42578125" customWidth="1"/>
    <col min="2" max="2" width="7.5703125" customWidth="1"/>
    <col min="3" max="3" width="47.4257812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3" t="s">
        <v>47</v>
      </c>
    </row>
    <row r="2" spans="1:7" x14ac:dyDescent="0.25">
      <c r="F2" s="3" t="s">
        <v>45</v>
      </c>
    </row>
    <row r="3" spans="1:7" x14ac:dyDescent="0.25">
      <c r="F3" s="1" t="s">
        <v>1</v>
      </c>
    </row>
    <row r="4" spans="1:7" x14ac:dyDescent="0.25">
      <c r="F4" s="3" t="s">
        <v>46</v>
      </c>
    </row>
    <row r="6" spans="1:7" s="70" customFormat="1" ht="12.75" x14ac:dyDescent="0.2">
      <c r="A6" s="112" t="s">
        <v>48</v>
      </c>
      <c r="B6" s="112"/>
      <c r="C6" s="112"/>
      <c r="D6" s="112"/>
      <c r="E6" s="112"/>
      <c r="F6" s="112"/>
      <c r="G6" s="112"/>
    </row>
    <row r="7" spans="1:7" s="70" customFormat="1" ht="12.75" x14ac:dyDescent="0.2">
      <c r="A7" s="71" t="s">
        <v>49</v>
      </c>
      <c r="B7" s="71"/>
      <c r="C7" s="71"/>
      <c r="D7" s="71"/>
      <c r="E7" s="71"/>
      <c r="F7" s="71"/>
      <c r="G7" s="71"/>
    </row>
    <row r="8" spans="1:7" x14ac:dyDescent="0.25">
      <c r="A8" s="113" t="s">
        <v>50</v>
      </c>
      <c r="B8" s="113"/>
      <c r="C8" s="113"/>
      <c r="D8" s="113"/>
      <c r="E8" s="113"/>
      <c r="F8" s="113"/>
      <c r="G8" s="113"/>
    </row>
    <row r="9" spans="1:7" x14ac:dyDescent="0.25">
      <c r="A9" s="72"/>
      <c r="B9" s="72"/>
      <c r="C9" s="72"/>
      <c r="D9" s="72"/>
      <c r="E9" s="72"/>
      <c r="F9" s="72"/>
      <c r="G9" s="73" t="s">
        <v>3</v>
      </c>
    </row>
    <row r="10" spans="1:7" x14ac:dyDescent="0.25">
      <c r="A10" s="114" t="s">
        <v>51</v>
      </c>
      <c r="B10" s="74"/>
      <c r="C10" s="114" t="s">
        <v>52</v>
      </c>
      <c r="D10" s="117" t="s">
        <v>53</v>
      </c>
      <c r="E10" s="75"/>
      <c r="F10" s="76"/>
      <c r="G10" s="117" t="s">
        <v>54</v>
      </c>
    </row>
    <row r="11" spans="1:7" x14ac:dyDescent="0.25">
      <c r="A11" s="115"/>
      <c r="B11" s="77" t="s">
        <v>5</v>
      </c>
      <c r="C11" s="115"/>
      <c r="D11" s="118"/>
      <c r="E11" s="118" t="s">
        <v>55</v>
      </c>
      <c r="F11" s="118" t="s">
        <v>56</v>
      </c>
      <c r="G11" s="118"/>
    </row>
    <row r="12" spans="1:7" x14ac:dyDescent="0.25">
      <c r="A12" s="115"/>
      <c r="B12" s="78"/>
      <c r="C12" s="115"/>
      <c r="D12" s="118"/>
      <c r="E12" s="118"/>
      <c r="F12" s="118"/>
      <c r="G12" s="118"/>
    </row>
    <row r="13" spans="1:7" x14ac:dyDescent="0.25">
      <c r="A13" s="116"/>
      <c r="B13" s="78" t="s">
        <v>6</v>
      </c>
      <c r="C13" s="116"/>
      <c r="D13" s="119"/>
      <c r="E13" s="119"/>
      <c r="F13" s="119"/>
      <c r="G13" s="119"/>
    </row>
    <row r="14" spans="1:7" x14ac:dyDescent="0.25">
      <c r="A14" s="79">
        <v>1</v>
      </c>
      <c r="B14" s="79">
        <v>2</v>
      </c>
      <c r="C14" s="79">
        <v>3</v>
      </c>
      <c r="D14" s="79">
        <v>4</v>
      </c>
      <c r="E14" s="79">
        <v>5</v>
      </c>
      <c r="F14" s="79">
        <v>6</v>
      </c>
      <c r="G14" s="79">
        <v>7</v>
      </c>
    </row>
    <row r="15" spans="1:7" s="72" customFormat="1" x14ac:dyDescent="0.25">
      <c r="A15" s="80"/>
      <c r="B15" s="81">
        <v>801</v>
      </c>
      <c r="C15" s="82"/>
      <c r="D15" s="83"/>
      <c r="E15" s="83"/>
      <c r="F15" s="83"/>
      <c r="G15" s="83"/>
    </row>
    <row r="16" spans="1:7" x14ac:dyDescent="0.25">
      <c r="A16" s="84" t="s">
        <v>57</v>
      </c>
      <c r="B16" s="85">
        <v>80101</v>
      </c>
      <c r="C16" s="86" t="s">
        <v>58</v>
      </c>
      <c r="D16" s="87">
        <v>543.20000000000005</v>
      </c>
      <c r="E16" s="87">
        <v>855578.47</v>
      </c>
      <c r="F16" s="87">
        <v>856121.67</v>
      </c>
      <c r="G16" s="87">
        <v>0</v>
      </c>
    </row>
    <row r="17" spans="1:7" x14ac:dyDescent="0.25">
      <c r="A17" s="84" t="s">
        <v>59</v>
      </c>
      <c r="B17" s="85">
        <v>80102</v>
      </c>
      <c r="C17" s="88" t="s">
        <v>60</v>
      </c>
      <c r="D17" s="89">
        <v>0</v>
      </c>
      <c r="E17" s="89">
        <v>82868</v>
      </c>
      <c r="F17" s="89">
        <v>82868</v>
      </c>
      <c r="G17" s="89">
        <v>0</v>
      </c>
    </row>
    <row r="18" spans="1:7" x14ac:dyDescent="0.25">
      <c r="A18" s="84" t="s">
        <v>61</v>
      </c>
      <c r="B18" s="85">
        <v>80104</v>
      </c>
      <c r="C18" s="88" t="s">
        <v>62</v>
      </c>
      <c r="D18" s="89">
        <v>16377.27</v>
      </c>
      <c r="E18" s="89">
        <v>5430300</v>
      </c>
      <c r="F18" s="89">
        <v>5446677.2699999996</v>
      </c>
      <c r="G18" s="89">
        <v>0</v>
      </c>
    </row>
    <row r="19" spans="1:7" x14ac:dyDescent="0.25">
      <c r="A19" s="84" t="s">
        <v>63</v>
      </c>
      <c r="B19" s="85">
        <v>80115</v>
      </c>
      <c r="C19" s="88" t="s">
        <v>64</v>
      </c>
      <c r="D19" s="89">
        <v>492.97</v>
      </c>
      <c r="E19" s="89">
        <v>1165714</v>
      </c>
      <c r="F19" s="89">
        <v>1166206.97</v>
      </c>
      <c r="G19" s="89">
        <v>0</v>
      </c>
    </row>
    <row r="20" spans="1:7" x14ac:dyDescent="0.25">
      <c r="A20" s="84" t="s">
        <v>65</v>
      </c>
      <c r="B20" s="85">
        <v>80120</v>
      </c>
      <c r="C20" s="88" t="s">
        <v>66</v>
      </c>
      <c r="D20" s="90">
        <v>227.01</v>
      </c>
      <c r="E20" s="89">
        <v>225150</v>
      </c>
      <c r="F20" s="89">
        <v>225377.01</v>
      </c>
      <c r="G20" s="89">
        <v>0</v>
      </c>
    </row>
    <row r="21" spans="1:7" x14ac:dyDescent="0.25">
      <c r="A21" s="84" t="s">
        <v>67</v>
      </c>
      <c r="B21" s="85">
        <v>80132</v>
      </c>
      <c r="C21" s="88" t="s">
        <v>68</v>
      </c>
      <c r="D21" s="89">
        <v>1.71</v>
      </c>
      <c r="E21" s="89">
        <v>138819</v>
      </c>
      <c r="F21" s="89">
        <v>138820.71</v>
      </c>
      <c r="G21" s="91">
        <v>0</v>
      </c>
    </row>
    <row r="22" spans="1:7" ht="25.5" x14ac:dyDescent="0.25">
      <c r="A22" s="92" t="s">
        <v>69</v>
      </c>
      <c r="B22" s="93">
        <v>80140</v>
      </c>
      <c r="C22" s="94" t="s">
        <v>70</v>
      </c>
      <c r="D22" s="95">
        <v>0</v>
      </c>
      <c r="E22" s="95">
        <v>159270</v>
      </c>
      <c r="F22" s="95">
        <v>159270</v>
      </c>
      <c r="G22" s="95">
        <v>0</v>
      </c>
    </row>
    <row r="23" spans="1:7" ht="14.25" customHeight="1" x14ac:dyDescent="0.25">
      <c r="A23" s="84" t="s">
        <v>71</v>
      </c>
      <c r="B23" s="93">
        <v>80142</v>
      </c>
      <c r="C23" s="94" t="s">
        <v>72</v>
      </c>
      <c r="D23" s="89">
        <v>0</v>
      </c>
      <c r="E23" s="89">
        <v>369147</v>
      </c>
      <c r="F23" s="89">
        <v>369147</v>
      </c>
      <c r="G23" s="89">
        <v>0</v>
      </c>
    </row>
    <row r="24" spans="1:7" ht="14.25" customHeight="1" x14ac:dyDescent="0.25">
      <c r="A24" s="84" t="s">
        <v>73</v>
      </c>
      <c r="B24" s="93">
        <v>80144</v>
      </c>
      <c r="C24" s="94" t="s">
        <v>74</v>
      </c>
      <c r="D24" s="89">
        <v>0</v>
      </c>
      <c r="E24" s="89">
        <v>74800</v>
      </c>
      <c r="F24" s="89">
        <v>74800</v>
      </c>
      <c r="G24" s="89">
        <v>0</v>
      </c>
    </row>
    <row r="25" spans="1:7" x14ac:dyDescent="0.25">
      <c r="A25" s="84" t="s">
        <v>75</v>
      </c>
      <c r="B25" s="93">
        <v>80148</v>
      </c>
      <c r="C25" s="88" t="s">
        <v>76</v>
      </c>
      <c r="D25" s="90">
        <v>522.36</v>
      </c>
      <c r="E25" s="90">
        <v>3287309</v>
      </c>
      <c r="F25" s="90">
        <v>3287831.36</v>
      </c>
      <c r="G25" s="90">
        <v>0</v>
      </c>
    </row>
    <row r="26" spans="1:7" x14ac:dyDescent="0.25">
      <c r="A26" s="96"/>
      <c r="B26" s="97">
        <v>854</v>
      </c>
      <c r="C26" s="98"/>
      <c r="D26" s="99"/>
      <c r="E26" s="99"/>
      <c r="F26" s="99"/>
      <c r="G26" s="99"/>
    </row>
    <row r="27" spans="1:7" x14ac:dyDescent="0.25">
      <c r="A27" s="84" t="s">
        <v>57</v>
      </c>
      <c r="B27" s="85">
        <v>85410</v>
      </c>
      <c r="C27" s="88" t="s">
        <v>77</v>
      </c>
      <c r="D27" s="89">
        <v>715.93</v>
      </c>
      <c r="E27" s="89">
        <v>501700</v>
      </c>
      <c r="F27" s="89">
        <v>502415.93</v>
      </c>
      <c r="G27" s="89">
        <v>0</v>
      </c>
    </row>
    <row r="28" spans="1:7" ht="25.5" x14ac:dyDescent="0.25">
      <c r="A28" s="84" t="s">
        <v>59</v>
      </c>
      <c r="B28" s="93">
        <v>85412</v>
      </c>
      <c r="C28" s="100" t="s">
        <v>78</v>
      </c>
      <c r="D28" s="95">
        <v>0</v>
      </c>
      <c r="E28" s="95">
        <v>20600</v>
      </c>
      <c r="F28" s="95">
        <v>20600</v>
      </c>
      <c r="G28" s="95">
        <v>0</v>
      </c>
    </row>
    <row r="29" spans="1:7" x14ac:dyDescent="0.25">
      <c r="A29" s="84" t="s">
        <v>61</v>
      </c>
      <c r="B29" s="85">
        <v>85417</v>
      </c>
      <c r="C29" s="100" t="s">
        <v>79</v>
      </c>
      <c r="D29" s="89">
        <v>0</v>
      </c>
      <c r="E29" s="89">
        <v>80400</v>
      </c>
      <c r="F29" s="89">
        <v>80400</v>
      </c>
      <c r="G29" s="89">
        <v>0</v>
      </c>
    </row>
    <row r="30" spans="1:7" x14ac:dyDescent="0.25">
      <c r="A30" s="101" t="s">
        <v>63</v>
      </c>
      <c r="B30" s="102">
        <v>85420</v>
      </c>
      <c r="C30" s="103" t="s">
        <v>80</v>
      </c>
      <c r="D30" s="104">
        <v>0</v>
      </c>
      <c r="E30" s="104">
        <v>22830</v>
      </c>
      <c r="F30" s="104">
        <v>22830</v>
      </c>
      <c r="G30" s="105">
        <v>0</v>
      </c>
    </row>
    <row r="31" spans="1:7" s="109" customFormat="1" ht="21" customHeight="1" x14ac:dyDescent="0.25">
      <c r="A31" s="106"/>
      <c r="B31" s="106"/>
      <c r="C31" s="107" t="s">
        <v>81</v>
      </c>
      <c r="D31" s="108">
        <f>SUM(D16:D30)</f>
        <v>18880.45</v>
      </c>
      <c r="E31" s="108">
        <f>SUM(E16:E30)</f>
        <v>12414485.469999999</v>
      </c>
      <c r="F31" s="108">
        <f>SUM(F16:F30)</f>
        <v>12433365.919999998</v>
      </c>
      <c r="G31" s="108">
        <f>SUM(G16:G30)</f>
        <v>0</v>
      </c>
    </row>
    <row r="33" spans="1:3" x14ac:dyDescent="0.25">
      <c r="A33" s="110"/>
      <c r="B33" s="110"/>
      <c r="C33" s="111"/>
    </row>
    <row r="34" spans="1:3" ht="12.75" customHeight="1" x14ac:dyDescent="0.25">
      <c r="A34" s="110"/>
      <c r="B34" s="110"/>
      <c r="C34" s="111"/>
    </row>
    <row r="35" spans="1:3" x14ac:dyDescent="0.25">
      <c r="A35" s="110"/>
      <c r="B35" s="110"/>
      <c r="C35" s="111"/>
    </row>
  </sheetData>
  <mergeCells count="8">
    <mergeCell ref="A6:G6"/>
    <mergeCell ref="A8:G8"/>
    <mergeCell ref="A10:A13"/>
    <mergeCell ref="C10:C13"/>
    <mergeCell ref="D10:D13"/>
    <mergeCell ref="G10:G13"/>
    <mergeCell ref="E11:E13"/>
    <mergeCell ref="F11:F13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Zał.Nr1</vt:lpstr>
      <vt:lpstr>Zał.Nr2</vt:lpstr>
      <vt:lpstr>Zał.Nr1!Obszar_wydruku</vt:lpstr>
      <vt:lpstr>Zał.Nr1!Tytuły_wydruku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2024-06-07T07:31:38Z</cp:lastPrinted>
  <dcterms:created xsi:type="dcterms:W3CDTF">2024-06-07T06:42:25Z</dcterms:created>
  <dcterms:modified xsi:type="dcterms:W3CDTF">2024-06-07T07:32:11Z</dcterms:modified>
</cp:coreProperties>
</file>