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1C483B4-616C-4B03-8364-542EE8CC32D0}" xr6:coauthVersionLast="47" xr6:coauthVersionMax="47" xr10:uidLastSave="{00000000-0000-0000-0000-000000000000}"/>
  <bookViews>
    <workbookView xWindow="5985" yWindow="4065" windowWidth="21630" windowHeight="11385" xr2:uid="{00000000-000D-0000-FFFF-FFFF00000000}"/>
  </bookViews>
  <sheets>
    <sheet name="Załącznik" sheetId="7" r:id="rId1"/>
    <sheet name="Arkusz1" sheetId="1" r:id="rId2"/>
  </sheets>
  <definedNames>
    <definedName name="_xlnm._FilterDatabase" localSheetId="0" hidden="1">Załącznik!$C$1:$C$251</definedName>
    <definedName name="_xlnm.Print_Area" localSheetId="0">Załącznik!$A$1:$H$36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7" l="1"/>
  <c r="H34" i="7"/>
  <c r="H33" i="7"/>
  <c r="H32" i="7"/>
  <c r="H31" i="7"/>
  <c r="H30" i="7"/>
  <c r="H29" i="7"/>
  <c r="H28" i="7"/>
  <c r="G27" i="7"/>
  <c r="G26" i="7" s="1"/>
  <c r="G25" i="7" s="1"/>
  <c r="G24" i="7" s="1"/>
  <c r="F27" i="7"/>
  <c r="H27" i="7" s="1"/>
  <c r="H23" i="7"/>
  <c r="H22" i="7"/>
  <c r="H21" i="7"/>
  <c r="G20" i="7"/>
  <c r="G19" i="7" s="1"/>
  <c r="G18" i="7" s="1"/>
  <c r="G17" i="7" s="1"/>
  <c r="F20" i="7"/>
  <c r="H20" i="7" s="1"/>
  <c r="F19" i="7"/>
  <c r="F18" i="7" s="1"/>
  <c r="H15" i="7"/>
  <c r="G14" i="7"/>
  <c r="G13" i="7" s="1"/>
  <c r="G12" i="7" s="1"/>
  <c r="G11" i="7" s="1"/>
  <c r="G10" i="7" s="1"/>
  <c r="F14" i="7"/>
  <c r="H14" i="7" s="1"/>
  <c r="F13" i="7"/>
  <c r="H13" i="7" s="1"/>
  <c r="G16" i="7" l="1"/>
  <c r="F26" i="7"/>
  <c r="F17" i="7"/>
  <c r="H18" i="7"/>
  <c r="H19" i="7"/>
  <c r="F12" i="7"/>
  <c r="H26" i="7" l="1"/>
  <c r="F25" i="7"/>
  <c r="H17" i="7"/>
  <c r="H12" i="7"/>
  <c r="F11" i="7"/>
  <c r="H25" i="7" l="1"/>
  <c r="F24" i="7"/>
  <c r="H11" i="7"/>
  <c r="F10" i="7"/>
  <c r="H24" i="7" l="1"/>
  <c r="F253" i="7"/>
  <c r="F16" i="7"/>
  <c r="H16" i="7" s="1"/>
  <c r="H10" i="7"/>
</calcChain>
</file>

<file path=xl/sharedStrings.xml><?xml version="1.0" encoding="utf-8"?>
<sst xmlns="http://schemas.openxmlformats.org/spreadsheetml/2006/main" count="43" uniqueCount="38">
  <si>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</si>
  <si>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</si>
  <si>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</si>
  <si>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</si>
  <si>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</si>
  <si>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</si>
  <si>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</si>
  <si>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</si>
  <si>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</si>
  <si>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</si>
  <si>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</si>
  <si>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</si>
  <si>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</si>
  <si>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</si>
  <si>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>wynagrodzenia bezosobowe</t>
  </si>
  <si>
    <t xml:space="preserve">składki na Fundusz Pracy oraz Fundusz Solidarnościowy </t>
  </si>
  <si>
    <t>Zmiany w budżecie miasta Włocławek na 2025 rok</t>
  </si>
  <si>
    <t>Biuro Rady Miasta Włocławek</t>
  </si>
  <si>
    <t>różne wydatki na rzecz osób fizycznych</t>
  </si>
  <si>
    <t>zakup materiałów i wyposażenia</t>
  </si>
  <si>
    <t>zakup środków żywności</t>
  </si>
  <si>
    <t xml:space="preserve">składki na ubezpieczenia społeczne </t>
  </si>
  <si>
    <t xml:space="preserve">Załącznik </t>
  </si>
  <si>
    <t>DOCHODY OGÓŁEM:</t>
  </si>
  <si>
    <t>Dochody na zadania zlecone:</t>
  </si>
  <si>
    <t>Urzędy naczelnych organów władzy państwowej, kontroli i ochrony prawa oraz sądownictwa</t>
  </si>
  <si>
    <t>Wybory Prezydenta Rzeczypospolitej Polskiej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</si>
  <si>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</si>
  <si>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</si>
  <si>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</si>
  <si>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Gospodarka komunalna i ochrona środowiska</t>
  </si>
  <si>
    <t>Ochrona powietrza atmosferycznego i klimatu</t>
  </si>
  <si>
    <t>Wydział Dróg, Transportu Zbiorowego i Energii</t>
  </si>
  <si>
    <t>Wydatki na zadania zlecone:</t>
  </si>
  <si>
    <t>wynagrodzenia osobowe pracowników</t>
  </si>
  <si>
    <t>składki na ubezpieczenia społeczne</t>
  </si>
  <si>
    <t>do Zarządzenia NR 182/2025</t>
  </si>
  <si>
    <t>z dnia 14 maja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</si>
</sst>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3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2" fillId="0" borderId="5" xfId="2" applyFont="1" applyBorder="1"/>
    <xf numFmtId="0" fontId="6" fillId="0" borderId="0" xfId="7" applyFont="1"/>
    <xf numFmtId="49" fontId="6" fillId="0" borderId="0" xfId="7" applyNumberFormat="1" applyFont="1"/>
    <xf numFmtId="0" fontId="6" fillId="0" borderId="0" xfId="7" applyFont="1" applyAlignment="1">
      <alignment horizontal="left"/>
    </xf>
    <xf numFmtId="0" fontId="7" fillId="0" borderId="0" xfId="7" applyFont="1" applyAlignment="1">
      <alignment horizontal="centerContinuous"/>
    </xf>
    <xf numFmtId="49" fontId="7" fillId="0" borderId="0" xfId="7" applyNumberFormat="1" applyFont="1" applyAlignment="1">
      <alignment horizontal="centerContinuous"/>
    </xf>
    <xf numFmtId="0" fontId="8" fillId="0" borderId="0" xfId="7" applyFont="1" applyAlignment="1">
      <alignment horizontal="centerContinuous"/>
    </xf>
    <xf numFmtId="0" fontId="9" fillId="0" borderId="0" xfId="7" applyFont="1"/>
    <xf numFmtId="0" fontId="6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6" fillId="0" borderId="1" xfId="7" applyFont="1" applyBorder="1"/>
    <xf numFmtId="49" fontId="6" fillId="0" borderId="1" xfId="7" applyNumberFormat="1" applyFont="1" applyBorder="1"/>
    <xf numFmtId="0" fontId="9" fillId="0" borderId="2" xfId="7" applyFont="1" applyBorder="1"/>
    <xf numFmtId="0" fontId="9" fillId="0" borderId="1" xfId="7" applyFont="1" applyBorder="1" applyAlignment="1">
      <alignment horizontal="center"/>
    </xf>
    <xf numFmtId="3" fontId="6" fillId="0" borderId="1" xfId="7" applyNumberFormat="1" applyFont="1" applyBorder="1"/>
    <xf numFmtId="0" fontId="6" fillId="0" borderId="1" xfId="7" applyFont="1" applyBorder="1" applyAlignment="1">
      <alignment horizontal="center"/>
    </xf>
    <xf numFmtId="0" fontId="11" fillId="0" borderId="0" xfId="7" applyFont="1"/>
    <xf numFmtId="0" fontId="9" fillId="0" borderId="3" xfId="7" applyFont="1" applyBorder="1" applyAlignment="1">
      <alignment horizontal="center"/>
    </xf>
    <xf numFmtId="49" fontId="9" fillId="0" borderId="3" xfId="7" applyNumberFormat="1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3" fontId="9" fillId="0" borderId="3" xfId="7" applyNumberFormat="1" applyFont="1" applyBorder="1" applyAlignment="1">
      <alignment horizontal="center"/>
    </xf>
    <xf numFmtId="0" fontId="9" fillId="0" borderId="5" xfId="7" applyFont="1" applyBorder="1" applyAlignment="1">
      <alignment horizontal="center"/>
    </xf>
    <xf numFmtId="49" fontId="9" fillId="0" borderId="5" xfId="7" applyNumberFormat="1" applyFont="1" applyBorder="1" applyAlignment="1">
      <alignment horizontal="center"/>
    </xf>
    <xf numFmtId="0" fontId="9" fillId="0" borderId="6" xfId="7" applyFont="1" applyBorder="1" applyAlignment="1">
      <alignment horizontal="center"/>
    </xf>
    <xf numFmtId="3" fontId="9" fillId="0" borderId="5" xfId="7" applyNumberFormat="1" applyFont="1" applyBorder="1" applyAlignment="1">
      <alignment horizontal="center"/>
    </xf>
    <xf numFmtId="3" fontId="6" fillId="0" borderId="3" xfId="7" applyNumberFormat="1" applyFont="1" applyBorder="1"/>
    <xf numFmtId="49" fontId="6" fillId="0" borderId="3" xfId="7" applyNumberFormat="1" applyFont="1" applyBorder="1" applyAlignment="1">
      <alignment horizontal="right"/>
    </xf>
    <xf numFmtId="0" fontId="9" fillId="0" borderId="7" xfId="7" applyFont="1" applyBorder="1"/>
    <xf numFmtId="4" fontId="9" fillId="0" borderId="8" xfId="7" applyNumberFormat="1" applyFont="1" applyBorder="1"/>
    <xf numFmtId="0" fontId="9" fillId="0" borderId="9" xfId="7" applyFont="1" applyBorder="1"/>
    <xf numFmtId="4" fontId="9" fillId="0" borderId="10" xfId="7" applyNumberFormat="1" applyFont="1" applyBorder="1"/>
    <xf numFmtId="4" fontId="9" fillId="0" borderId="10" xfId="7" applyNumberFormat="1" applyFont="1" applyBorder="1" applyAlignment="1">
      <alignment horizontal="right"/>
    </xf>
    <xf numFmtId="3" fontId="9" fillId="0" borderId="3" xfId="7" applyNumberFormat="1" applyFont="1" applyBorder="1" applyAlignment="1">
      <alignment horizontal="right" vertical="center"/>
    </xf>
    <xf numFmtId="3" fontId="9" fillId="0" borderId="3" xfId="7" applyNumberFormat="1" applyFont="1" applyBorder="1"/>
    <xf numFmtId="49" fontId="9" fillId="0" borderId="3" xfId="7" applyNumberFormat="1" applyFont="1" applyBorder="1" applyAlignment="1">
      <alignment horizontal="right"/>
    </xf>
    <xf numFmtId="3" fontId="9" fillId="0" borderId="4" xfId="7" applyNumberFormat="1" applyFont="1" applyBorder="1" applyAlignment="1">
      <alignment wrapText="1"/>
    </xf>
    <xf numFmtId="3" fontId="9" fillId="0" borderId="3" xfId="7" applyNumberFormat="1" applyFont="1" applyBorder="1" applyAlignment="1">
      <alignment horizontal="right"/>
    </xf>
    <xf numFmtId="0" fontId="6" fillId="0" borderId="3" xfId="7" applyFont="1" applyBorder="1" applyAlignment="1">
      <alignment horizontal="right"/>
    </xf>
    <xf numFmtId="0" fontId="6" fillId="0" borderId="3" xfId="7" applyFont="1" applyBorder="1" applyAlignment="1">
      <alignment horizontal="center"/>
    </xf>
    <xf numFmtId="0" fontId="12" fillId="0" borderId="6" xfId="7" applyFont="1" applyBorder="1" applyAlignment="1">
      <alignment horizontal="left"/>
    </xf>
    <xf numFmtId="4" fontId="6" fillId="0" borderId="5" xfId="7" applyNumberFormat="1" applyFont="1" applyBorder="1"/>
    <xf numFmtId="4" fontId="6" fillId="0" borderId="5" xfId="7" applyNumberFormat="1" applyFont="1" applyBorder="1" applyAlignment="1">
      <alignment horizontal="right"/>
    </xf>
    <xf numFmtId="0" fontId="6" fillId="0" borderId="3" xfId="7" applyFont="1" applyBorder="1"/>
    <xf numFmtId="49" fontId="6" fillId="0" borderId="3" xfId="7" applyNumberFormat="1" applyFont="1" applyBorder="1" applyAlignment="1">
      <alignment horizontal="right" vertical="top"/>
    </xf>
    <xf numFmtId="0" fontId="6" fillId="0" borderId="3" xfId="7" applyFont="1" applyBorder="1" applyAlignment="1">
      <alignment vertical="top" wrapText="1"/>
    </xf>
    <xf numFmtId="4" fontId="12" fillId="0" borderId="3" xfId="7" applyNumberFormat="1" applyFont="1" applyBorder="1" applyAlignment="1">
      <alignment horizontal="right"/>
    </xf>
    <xf numFmtId="4" fontId="6" fillId="0" borderId="3" xfId="7" applyNumberFormat="1" applyFont="1" applyBorder="1"/>
    <xf numFmtId="3" fontId="9" fillId="0" borderId="4" xfId="7" applyNumberFormat="1" applyFont="1" applyBorder="1"/>
    <xf numFmtId="49" fontId="12" fillId="0" borderId="3" xfId="7" applyNumberFormat="1" applyFont="1" applyBorder="1" applyAlignment="1">
      <alignment horizontal="right"/>
    </xf>
    <xf numFmtId="0" fontId="6" fillId="0" borderId="4" xfId="7" applyFont="1" applyBorder="1"/>
    <xf numFmtId="4" fontId="12" fillId="0" borderId="3" xfId="7" applyNumberFormat="1" applyFont="1" applyBorder="1"/>
    <xf numFmtId="3" fontId="12" fillId="0" borderId="3" xfId="7" applyNumberFormat="1" applyFont="1" applyBorder="1"/>
    <xf numFmtId="3" fontId="9" fillId="0" borderId="3" xfId="7" applyNumberFormat="1" applyFont="1" applyBorder="1" applyAlignment="1">
      <alignment horizontal="center" vertical="center"/>
    </xf>
    <xf numFmtId="3" fontId="9" fillId="0" borderId="4" xfId="7" applyNumberFormat="1" applyFont="1" applyBorder="1" applyAlignment="1">
      <alignment vertical="center" wrapText="1"/>
    </xf>
    <xf numFmtId="4" fontId="12" fillId="0" borderId="5" xfId="7" applyNumberFormat="1" applyFont="1" applyBorder="1"/>
    <xf numFmtId="0" fontId="12" fillId="0" borderId="3" xfId="7" applyFont="1" applyBorder="1" applyAlignment="1">
      <alignment horizontal="right"/>
    </xf>
    <xf numFmtId="0" fontId="12" fillId="0" borderId="3" xfId="7" applyFont="1" applyBorder="1"/>
    <xf numFmtId="4" fontId="6" fillId="0" borderId="3" xfId="7" applyNumberFormat="1" applyFont="1" applyBorder="1" applyAlignment="1">
      <alignment horizontal="right"/>
    </xf>
    <xf numFmtId="0" fontId="12" fillId="0" borderId="4" xfId="7" applyFont="1" applyBorder="1"/>
    <xf numFmtId="0" fontId="11" fillId="0" borderId="5" xfId="7" applyFont="1" applyBorder="1"/>
    <xf numFmtId="49" fontId="11" fillId="0" borderId="5" xfId="7" applyNumberFormat="1" applyFont="1" applyBorder="1" applyAlignment="1">
      <alignment horizontal="right"/>
    </xf>
    <xf numFmtId="0" fontId="11" fillId="0" borderId="6" xfId="7" applyFont="1" applyBorder="1"/>
    <xf numFmtId="0" fontId="1" fillId="0" borderId="0" xfId="7"/>
    <xf numFmtId="0" fontId="1" fillId="0" borderId="0" xfId="7" applyAlignment="1">
      <alignment horizontal="centerContinuous"/>
    </xf>
    <xf numFmtId="0" fontId="12" fillId="0" borderId="12" xfId="7" applyFont="1" applyBorder="1" applyAlignment="1">
      <alignment vertical="center"/>
    </xf>
    <xf numFmtId="4" fontId="12" fillId="0" borderId="11" xfId="7" applyNumberFormat="1" applyFont="1" applyBorder="1"/>
    <xf numFmtId="4" fontId="12" fillId="0" borderId="11" xfId="7" applyNumberFormat="1" applyFont="1" applyBorder="1" applyAlignment="1">
      <alignment horizontal="right"/>
    </xf>
    <xf numFmtId="3" fontId="12" fillId="0" borderId="14" xfId="7" applyNumberFormat="1" applyFont="1" applyBorder="1"/>
    <xf numFmtId="4" fontId="12" fillId="0" borderId="13" xfId="7" applyNumberFormat="1" applyFont="1" applyBorder="1" applyAlignment="1">
      <alignment horizontal="right"/>
    </xf>
    <xf numFmtId="0" fontId="12" fillId="0" borderId="14" xfId="7" applyFont="1" applyBorder="1"/>
    <xf numFmtId="4" fontId="12" fillId="0" borderId="13" xfId="7" applyNumberFormat="1" applyFont="1" applyBorder="1"/>
    <xf numFmtId="4" fontId="6" fillId="0" borderId="11" xfId="7" applyNumberFormat="1" applyFont="1" applyBorder="1" applyAlignment="1">
      <alignment horizontal="right"/>
    </xf>
    <xf numFmtId="4" fontId="6" fillId="0" borderId="11" xfId="7" applyNumberFormat="1" applyFont="1" applyBorder="1"/>
  </cellXfs>
  <cellStyles count="8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0D763288-39EE-49C1-B1E6-6C62AB553C1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434C-0084-4E2D-BCFA-33BAD5034688}">
  <sheetPr>
    <tabColor rgb="FFFFFF00"/>
  </sheetPr>
  <dimension ref="A1:H253"/>
  <sheetViews>
    <sheetView tabSelected="1" zoomScale="150" zoomScaleNormal="150" workbookViewId="0"/>
  </sheetViews>
  <sheetFormatPr defaultRowHeight="15" x14ac:dyDescent="0.25"/>
  <cols>
    <col min="1" max="1" width="3.5703125" style="63" customWidth="1"/>
    <col min="2" max="2" width="6" style="63" customWidth="1"/>
    <col min="3" max="3" width="4.85546875" style="63" customWidth="1"/>
    <col min="4" max="4" width="39.140625" style="63" customWidth="1"/>
    <col min="5" max="5" width="13" style="63" customWidth="1"/>
    <col min="6" max="6" width="10.5703125" style="63" customWidth="1"/>
    <col min="7" max="7" width="10.85546875" style="63" customWidth="1"/>
    <col min="8" max="8" width="12.7109375" style="63" customWidth="1"/>
    <col min="9" max="9" width="10.28515625" style="63" customWidth="1"/>
    <col min="10" max="16384" width="9.140625" style="63"/>
  </cols>
  <sheetData>
    <row r="1" spans="1:8" ht="12.75" customHeight="1" x14ac:dyDescent="0.25">
      <c r="A1" s="2"/>
      <c r="B1" s="2"/>
      <c r="C1" s="3"/>
      <c r="D1" s="4"/>
      <c r="E1" s="4"/>
      <c r="F1" s="4" t="s">
        <v>22</v>
      </c>
      <c r="G1" s="4"/>
      <c r="H1" s="2"/>
    </row>
    <row r="2" spans="1:8" ht="12.75" customHeight="1" x14ac:dyDescent="0.25">
      <c r="A2" s="2"/>
      <c r="B2" s="2"/>
      <c r="C2" s="3"/>
      <c r="D2" s="4"/>
      <c r="E2" s="4"/>
      <c r="F2" s="4" t="s">
        <v>36</v>
      </c>
      <c r="G2" s="4"/>
      <c r="H2" s="2"/>
    </row>
    <row r="3" spans="1:8" ht="12.75" customHeight="1" x14ac:dyDescent="0.25">
      <c r="A3" s="2"/>
      <c r="B3" s="2"/>
      <c r="C3" s="3"/>
      <c r="D3" s="4"/>
      <c r="E3" s="4"/>
      <c r="F3" s="2" t="s">
        <v>0</v>
      </c>
      <c r="G3" s="2"/>
      <c r="H3" s="2"/>
    </row>
    <row r="4" spans="1:8" ht="12.75" customHeight="1" x14ac:dyDescent="0.25">
      <c r="A4" s="2"/>
      <c r="B4" s="2"/>
      <c r="C4" s="3"/>
      <c r="D4" s="4"/>
      <c r="E4" s="4"/>
      <c r="F4" s="4" t="s">
        <v>37</v>
      </c>
      <c r="G4" s="4"/>
      <c r="H4" s="2"/>
    </row>
    <row r="5" spans="1:8" ht="42" customHeight="1" x14ac:dyDescent="0.25">
      <c r="A5" s="5" t="s">
        <v>16</v>
      </c>
      <c r="B5" s="64"/>
      <c r="C5" s="6"/>
      <c r="D5" s="6"/>
      <c r="E5" s="64"/>
      <c r="F5" s="64"/>
      <c r="G5" s="7"/>
      <c r="H5" s="64"/>
    </row>
    <row r="6" spans="1:8" ht="27" customHeight="1" x14ac:dyDescent="0.25">
      <c r="A6" s="2"/>
      <c r="B6" s="2"/>
      <c r="C6" s="3"/>
      <c r="D6" s="3"/>
      <c r="E6" s="8"/>
      <c r="F6" s="2"/>
      <c r="G6" s="9"/>
      <c r="H6" s="10" t="s">
        <v>1</v>
      </c>
    </row>
    <row r="7" spans="1:8" s="17" customFormat="1" ht="11.25" x14ac:dyDescent="0.2">
      <c r="A7" s="11"/>
      <c r="B7" s="11"/>
      <c r="C7" s="12"/>
      <c r="D7" s="13"/>
      <c r="E7" s="14" t="s">
        <v>2</v>
      </c>
      <c r="F7" s="15"/>
      <c r="G7" s="16"/>
      <c r="H7" s="14" t="s">
        <v>2</v>
      </c>
    </row>
    <row r="8" spans="1:8" s="17" customFormat="1" ht="11.25" x14ac:dyDescent="0.2">
      <c r="A8" s="18" t="s">
        <v>3</v>
      </c>
      <c r="B8" s="18" t="s">
        <v>4</v>
      </c>
      <c r="C8" s="19" t="s">
        <v>5</v>
      </c>
      <c r="D8" s="20" t="s">
        <v>6</v>
      </c>
      <c r="E8" s="18" t="s">
        <v>7</v>
      </c>
      <c r="F8" s="21" t="s">
        <v>8</v>
      </c>
      <c r="G8" s="18" t="s">
        <v>9</v>
      </c>
      <c r="H8" s="18" t="s">
        <v>10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17.25" customHeight="1" thickBot="1" x14ac:dyDescent="0.25">
      <c r="A10" s="26"/>
      <c r="B10" s="26"/>
      <c r="C10" s="27"/>
      <c r="D10" s="28" t="s">
        <v>23</v>
      </c>
      <c r="E10" s="29">
        <v>1159010157.5000005</v>
      </c>
      <c r="F10" s="29">
        <f>SUM(F11)</f>
        <v>324200</v>
      </c>
      <c r="G10" s="29">
        <f>SUM(G11)</f>
        <v>0</v>
      </c>
      <c r="H10" s="29">
        <f t="shared" ref="H10:H19" si="0">SUM(E10+F10-G10)</f>
        <v>1159334357.5000005</v>
      </c>
    </row>
    <row r="11" spans="1:8" s="17" customFormat="1" ht="18.75" customHeight="1" thickBot="1" x14ac:dyDescent="0.25">
      <c r="A11" s="26"/>
      <c r="B11" s="26"/>
      <c r="C11" s="27"/>
      <c r="D11" s="30" t="s">
        <v>24</v>
      </c>
      <c r="E11" s="31">
        <v>50330344.009999998</v>
      </c>
      <c r="F11" s="32">
        <f>SUM(F12)</f>
        <v>324200</v>
      </c>
      <c r="G11" s="32">
        <f>SUM(G12)</f>
        <v>0</v>
      </c>
      <c r="H11" s="31">
        <f t="shared" si="0"/>
        <v>50654544.009999998</v>
      </c>
    </row>
    <row r="12" spans="1:8" s="17" customFormat="1" ht="28.5" customHeight="1" thickTop="1" thickBot="1" x14ac:dyDescent="0.25">
      <c r="A12" s="33">
        <v>751</v>
      </c>
      <c r="B12" s="34"/>
      <c r="C12" s="35"/>
      <c r="D12" s="36" t="s">
        <v>25</v>
      </c>
      <c r="E12" s="32">
        <v>222722</v>
      </c>
      <c r="F12" s="32">
        <f t="shared" ref="F12:G12" si="1">SUM(F13)</f>
        <v>324200</v>
      </c>
      <c r="G12" s="32">
        <f t="shared" si="1"/>
        <v>0</v>
      </c>
      <c r="H12" s="32">
        <f t="shared" si="0"/>
        <v>546922</v>
      </c>
    </row>
    <row r="13" spans="1:8" s="17" customFormat="1" ht="12" customHeight="1" thickTop="1" x14ac:dyDescent="0.2">
      <c r="A13" s="37"/>
      <c r="B13" s="38">
        <v>75107</v>
      </c>
      <c r="C13" s="39"/>
      <c r="D13" s="40" t="s">
        <v>26</v>
      </c>
      <c r="E13" s="41">
        <v>208182</v>
      </c>
      <c r="F13" s="42">
        <f>SUM(F14)</f>
        <v>324200</v>
      </c>
      <c r="G13" s="42">
        <f>SUM(G14)</f>
        <v>0</v>
      </c>
      <c r="H13" s="41">
        <f t="shared" si="0"/>
        <v>532382</v>
      </c>
    </row>
    <row r="14" spans="1:8" s="17" customFormat="1" ht="12" customHeight="1" x14ac:dyDescent="0.2">
      <c r="A14" s="37"/>
      <c r="B14" s="43"/>
      <c r="C14" s="27"/>
      <c r="D14" s="65" t="s">
        <v>27</v>
      </c>
      <c r="E14" s="66">
        <v>208182</v>
      </c>
      <c r="F14" s="67">
        <f>SUM(F15)</f>
        <v>324200</v>
      </c>
      <c r="G14" s="67">
        <f>SUM(G15)</f>
        <v>0</v>
      </c>
      <c r="H14" s="66">
        <f t="shared" si="0"/>
        <v>532382</v>
      </c>
    </row>
    <row r="15" spans="1:8" s="17" customFormat="1" ht="45" customHeight="1" x14ac:dyDescent="0.2">
      <c r="A15" s="37"/>
      <c r="B15" s="34"/>
      <c r="C15" s="44" t="s">
        <v>28</v>
      </c>
      <c r="D15" s="45" t="s">
        <v>29</v>
      </c>
      <c r="E15" s="46">
        <v>208182</v>
      </c>
      <c r="F15" s="47">
        <v>324200</v>
      </c>
      <c r="G15" s="47"/>
      <c r="H15" s="46">
        <f t="shared" si="0"/>
        <v>532382</v>
      </c>
    </row>
    <row r="16" spans="1:8" s="17" customFormat="1" ht="20.25" customHeight="1" thickBot="1" x14ac:dyDescent="0.25">
      <c r="A16" s="43"/>
      <c r="B16" s="43"/>
      <c r="C16" s="27"/>
      <c r="D16" s="28" t="s">
        <v>11</v>
      </c>
      <c r="E16" s="29">
        <v>1350111143.0799999</v>
      </c>
      <c r="F16" s="29">
        <f>SUM(F17,F24)</f>
        <v>337669.1</v>
      </c>
      <c r="G16" s="29">
        <f>SUM(G17,G24)</f>
        <v>13469.1</v>
      </c>
      <c r="H16" s="29">
        <f t="shared" si="0"/>
        <v>1350435343.0799999</v>
      </c>
    </row>
    <row r="17" spans="1:8" s="17" customFormat="1" ht="20.25" customHeight="1" thickBot="1" x14ac:dyDescent="0.25">
      <c r="A17" s="43"/>
      <c r="B17" s="43"/>
      <c r="C17" s="27"/>
      <c r="D17" s="30" t="s">
        <v>12</v>
      </c>
      <c r="E17" s="31">
        <v>1273750986.0100002</v>
      </c>
      <c r="F17" s="31">
        <f>SUM(F18)</f>
        <v>1369.1</v>
      </c>
      <c r="G17" s="31">
        <f>SUM(G18)</f>
        <v>1369.1</v>
      </c>
      <c r="H17" s="31">
        <f t="shared" si="0"/>
        <v>1273750986.0100002</v>
      </c>
    </row>
    <row r="18" spans="1:8" s="17" customFormat="1" ht="18" customHeight="1" thickTop="1" thickBot="1" x14ac:dyDescent="0.25">
      <c r="A18" s="37">
        <v>900</v>
      </c>
      <c r="B18" s="34"/>
      <c r="C18" s="35"/>
      <c r="D18" s="48" t="s">
        <v>30</v>
      </c>
      <c r="E18" s="31">
        <v>93401901.680000007</v>
      </c>
      <c r="F18" s="32">
        <f t="shared" ref="F18:G19" si="2">SUM(F19)</f>
        <v>1369.1</v>
      </c>
      <c r="G18" s="32">
        <f t="shared" si="2"/>
        <v>1369.1</v>
      </c>
      <c r="H18" s="31">
        <f t="shared" si="0"/>
        <v>93401901.680000007</v>
      </c>
    </row>
    <row r="19" spans="1:8" s="17" customFormat="1" ht="12" thickTop="1" x14ac:dyDescent="0.2">
      <c r="A19" s="37"/>
      <c r="B19" s="43">
        <v>90005</v>
      </c>
      <c r="C19" s="35"/>
      <c r="D19" s="1" t="s">
        <v>31</v>
      </c>
      <c r="E19" s="41">
        <v>21090130</v>
      </c>
      <c r="F19" s="42">
        <f t="shared" si="2"/>
        <v>1369.1</v>
      </c>
      <c r="G19" s="42">
        <f t="shared" si="2"/>
        <v>1369.1</v>
      </c>
      <c r="H19" s="41">
        <f t="shared" si="0"/>
        <v>21090130</v>
      </c>
    </row>
    <row r="20" spans="1:8" s="17" customFormat="1" ht="11.25" x14ac:dyDescent="0.2">
      <c r="A20" s="37"/>
      <c r="B20" s="38"/>
      <c r="C20" s="49"/>
      <c r="D20" s="68" t="s">
        <v>32</v>
      </c>
      <c r="E20" s="66">
        <v>250000</v>
      </c>
      <c r="F20" s="69">
        <f>SUM(F21:F23)</f>
        <v>1369.1</v>
      </c>
      <c r="G20" s="69">
        <f>SUM(G21:G23)</f>
        <v>1369.1</v>
      </c>
      <c r="H20" s="66">
        <f>SUM(E20+F20-G20)</f>
        <v>250000</v>
      </c>
    </row>
    <row r="21" spans="1:8" s="17" customFormat="1" ht="12" customHeight="1" x14ac:dyDescent="0.2">
      <c r="A21" s="37"/>
      <c r="B21" s="38"/>
      <c r="C21" s="38">
        <v>4110</v>
      </c>
      <c r="D21" s="50" t="s">
        <v>21</v>
      </c>
      <c r="E21" s="51">
        <v>1326.3400000000001</v>
      </c>
      <c r="F21" s="46">
        <v>548.91999999999996</v>
      </c>
      <c r="G21" s="46"/>
      <c r="H21" s="51">
        <f t="shared" ref="H21:H35" si="3">SUM(E21+F21-G21)</f>
        <v>1875.2600000000002</v>
      </c>
    </row>
    <row r="22" spans="1:8" s="17" customFormat="1" ht="12" customHeight="1" x14ac:dyDescent="0.2">
      <c r="A22" s="37"/>
      <c r="B22" s="38"/>
      <c r="C22" s="38">
        <v>4170</v>
      </c>
      <c r="D22" s="50" t="s">
        <v>14</v>
      </c>
      <c r="E22" s="51">
        <v>7477.52</v>
      </c>
      <c r="F22" s="46">
        <v>820.18</v>
      </c>
      <c r="G22" s="46"/>
      <c r="H22" s="51">
        <f t="shared" si="3"/>
        <v>8297.7000000000007</v>
      </c>
    </row>
    <row r="23" spans="1:8" s="17" customFormat="1" ht="12" customHeight="1" x14ac:dyDescent="0.2">
      <c r="A23" s="37"/>
      <c r="B23" s="38"/>
      <c r="C23" s="38">
        <v>4300</v>
      </c>
      <c r="D23" s="50" t="s">
        <v>13</v>
      </c>
      <c r="E23" s="51">
        <v>4196.1399999999994</v>
      </c>
      <c r="F23" s="46"/>
      <c r="G23" s="46">
        <v>1369.1</v>
      </c>
      <c r="H23" s="51">
        <f t="shared" si="3"/>
        <v>2827.0399999999995</v>
      </c>
    </row>
    <row r="24" spans="1:8" s="17" customFormat="1" ht="18.75" customHeight="1" thickBot="1" x14ac:dyDescent="0.25">
      <c r="A24" s="52"/>
      <c r="B24" s="43"/>
      <c r="C24" s="38"/>
      <c r="D24" s="30" t="s">
        <v>33</v>
      </c>
      <c r="E24" s="31">
        <v>50330201.07</v>
      </c>
      <c r="F24" s="31">
        <f t="shared" ref="F24:G26" si="4">SUM(F25)</f>
        <v>336300</v>
      </c>
      <c r="G24" s="31">
        <f t="shared" si="4"/>
        <v>12100</v>
      </c>
      <c r="H24" s="31">
        <f t="shared" si="3"/>
        <v>50654401.07</v>
      </c>
    </row>
    <row r="25" spans="1:8" s="17" customFormat="1" ht="29.25" customHeight="1" thickTop="1" thickBot="1" x14ac:dyDescent="0.25">
      <c r="A25" s="53">
        <v>751</v>
      </c>
      <c r="B25" s="34"/>
      <c r="C25" s="35"/>
      <c r="D25" s="54" t="s">
        <v>25</v>
      </c>
      <c r="E25" s="31">
        <v>222722</v>
      </c>
      <c r="F25" s="31">
        <f t="shared" si="4"/>
        <v>336300</v>
      </c>
      <c r="G25" s="31">
        <f t="shared" si="4"/>
        <v>12100</v>
      </c>
      <c r="H25" s="31">
        <f t="shared" si="3"/>
        <v>546922</v>
      </c>
    </row>
    <row r="26" spans="1:8" s="17" customFormat="1" ht="12" thickTop="1" x14ac:dyDescent="0.2">
      <c r="A26" s="37"/>
      <c r="B26" s="38">
        <v>75107</v>
      </c>
      <c r="C26" s="39"/>
      <c r="D26" s="40" t="s">
        <v>26</v>
      </c>
      <c r="E26" s="55">
        <v>208182</v>
      </c>
      <c r="F26" s="42">
        <f t="shared" si="4"/>
        <v>336300</v>
      </c>
      <c r="G26" s="42">
        <f t="shared" si="4"/>
        <v>12100</v>
      </c>
      <c r="H26" s="41">
        <f t="shared" si="3"/>
        <v>532382</v>
      </c>
    </row>
    <row r="27" spans="1:8" s="17" customFormat="1" ht="11.25" x14ac:dyDescent="0.2">
      <c r="A27" s="34"/>
      <c r="B27" s="38"/>
      <c r="C27" s="27"/>
      <c r="D27" s="70" t="s">
        <v>17</v>
      </c>
      <c r="E27" s="71">
        <v>208182</v>
      </c>
      <c r="F27" s="72">
        <f>SUM(F28:F35)</f>
        <v>336300</v>
      </c>
      <c r="G27" s="72">
        <f>SUM(G28:G35)</f>
        <v>12100</v>
      </c>
      <c r="H27" s="73">
        <f>SUM(E27+F27-G27)</f>
        <v>532382</v>
      </c>
    </row>
    <row r="28" spans="1:8" s="17" customFormat="1" ht="11.25" x14ac:dyDescent="0.2">
      <c r="A28" s="34"/>
      <c r="B28" s="38"/>
      <c r="C28" s="56">
        <v>3030</v>
      </c>
      <c r="D28" s="57" t="s">
        <v>18</v>
      </c>
      <c r="E28" s="46">
        <v>3933</v>
      </c>
      <c r="F28" s="51">
        <v>324200</v>
      </c>
      <c r="G28" s="51"/>
      <c r="H28" s="58">
        <f t="shared" si="3"/>
        <v>328133</v>
      </c>
    </row>
    <row r="29" spans="1:8" s="17" customFormat="1" ht="11.25" x14ac:dyDescent="0.2">
      <c r="A29" s="34"/>
      <c r="B29" s="38"/>
      <c r="C29" s="56">
        <v>4010</v>
      </c>
      <c r="D29" s="57" t="s">
        <v>34</v>
      </c>
      <c r="E29" s="46">
        <v>114600</v>
      </c>
      <c r="F29" s="51"/>
      <c r="G29" s="51">
        <v>7260</v>
      </c>
      <c r="H29" s="58">
        <f t="shared" si="3"/>
        <v>107340</v>
      </c>
    </row>
    <row r="30" spans="1:8" s="17" customFormat="1" ht="11.25" x14ac:dyDescent="0.2">
      <c r="A30" s="34"/>
      <c r="B30" s="38"/>
      <c r="C30" s="56">
        <v>4110</v>
      </c>
      <c r="D30" s="57" t="s">
        <v>35</v>
      </c>
      <c r="E30" s="46">
        <v>19700</v>
      </c>
      <c r="F30" s="51"/>
      <c r="G30" s="51">
        <v>1200</v>
      </c>
      <c r="H30" s="58">
        <f t="shared" si="3"/>
        <v>18500</v>
      </c>
    </row>
    <row r="31" spans="1:8" s="17" customFormat="1" ht="11.25" x14ac:dyDescent="0.2">
      <c r="A31" s="34"/>
      <c r="B31" s="38"/>
      <c r="C31" s="38">
        <v>4120</v>
      </c>
      <c r="D31" s="50" t="s">
        <v>15</v>
      </c>
      <c r="E31" s="46">
        <v>2810</v>
      </c>
      <c r="F31" s="51"/>
      <c r="G31" s="51">
        <v>160</v>
      </c>
      <c r="H31" s="58">
        <f t="shared" si="3"/>
        <v>2650</v>
      </c>
    </row>
    <row r="32" spans="1:8" s="17" customFormat="1" ht="11.25" x14ac:dyDescent="0.2">
      <c r="A32" s="34"/>
      <c r="B32" s="38"/>
      <c r="C32" s="56">
        <v>4170</v>
      </c>
      <c r="D32" s="57" t="s">
        <v>14</v>
      </c>
      <c r="E32" s="46">
        <v>26500</v>
      </c>
      <c r="F32" s="51"/>
      <c r="G32" s="51">
        <v>2700</v>
      </c>
      <c r="H32" s="58">
        <f t="shared" si="3"/>
        <v>23800</v>
      </c>
    </row>
    <row r="33" spans="1:8" s="17" customFormat="1" ht="11.25" x14ac:dyDescent="0.2">
      <c r="A33" s="34"/>
      <c r="B33" s="38"/>
      <c r="C33" s="56">
        <v>4210</v>
      </c>
      <c r="D33" s="57" t="s">
        <v>19</v>
      </c>
      <c r="E33" s="46">
        <v>25539</v>
      </c>
      <c r="F33" s="51">
        <v>12048</v>
      </c>
      <c r="G33" s="51"/>
      <c r="H33" s="58">
        <f t="shared" si="3"/>
        <v>37587</v>
      </c>
    </row>
    <row r="34" spans="1:8" s="17" customFormat="1" ht="11.25" x14ac:dyDescent="0.2">
      <c r="A34" s="34"/>
      <c r="B34" s="38"/>
      <c r="C34" s="38">
        <v>4220</v>
      </c>
      <c r="D34" s="50" t="s">
        <v>20</v>
      </c>
      <c r="E34" s="46">
        <v>8300</v>
      </c>
      <c r="F34" s="51"/>
      <c r="G34" s="51">
        <v>780</v>
      </c>
      <c r="H34" s="58">
        <f t="shared" si="3"/>
        <v>7520</v>
      </c>
    </row>
    <row r="35" spans="1:8" s="17" customFormat="1" ht="11.25" x14ac:dyDescent="0.2">
      <c r="A35" s="34"/>
      <c r="B35" s="38"/>
      <c r="C35" s="56">
        <v>4300</v>
      </c>
      <c r="D35" s="59" t="s">
        <v>13</v>
      </c>
      <c r="E35" s="46">
        <v>6300</v>
      </c>
      <c r="F35" s="51">
        <v>52</v>
      </c>
      <c r="G35" s="51"/>
      <c r="H35" s="58">
        <f t="shared" si="3"/>
        <v>6352</v>
      </c>
    </row>
    <row r="36" spans="1:8" s="17" customFormat="1" ht="3.75" customHeight="1" x14ac:dyDescent="0.2">
      <c r="A36" s="60"/>
      <c r="B36" s="60"/>
      <c r="C36" s="61"/>
      <c r="D36" s="62"/>
      <c r="E36" s="41"/>
      <c r="F36" s="41"/>
      <c r="G36" s="41"/>
      <c r="H36" s="55"/>
    </row>
    <row r="37" spans="1:8" s="17" customFormat="1" ht="12.95" customHeight="1" x14ac:dyDescent="0.2"/>
    <row r="38" spans="1:8" s="17" customFormat="1" ht="12.95" customHeight="1" x14ac:dyDescent="0.2"/>
    <row r="39" spans="1:8" s="17" customFormat="1" ht="12.95" customHeight="1" x14ac:dyDescent="0.2"/>
    <row r="40" spans="1:8" s="17" customFormat="1" ht="12.95" customHeight="1" x14ac:dyDescent="0.2"/>
    <row r="41" spans="1:8" s="17" customFormat="1" ht="12.95" customHeight="1" x14ac:dyDescent="0.2"/>
    <row r="42" spans="1:8" s="17" customFormat="1" ht="12.95" customHeight="1" x14ac:dyDescent="0.2"/>
    <row r="43" spans="1:8" s="17" customFormat="1" ht="12.95" customHeight="1" x14ac:dyDescent="0.2"/>
    <row r="44" spans="1:8" s="17" customFormat="1" ht="12.95" customHeight="1" x14ac:dyDescent="0.2"/>
    <row r="45" spans="1:8" s="17" customFormat="1" ht="12.95" customHeight="1" x14ac:dyDescent="0.2"/>
    <row r="46" spans="1:8" s="17" customFormat="1" ht="12.95" customHeight="1" x14ac:dyDescent="0.2"/>
    <row r="47" spans="1:8" s="17" customFormat="1" ht="12.95" customHeight="1" x14ac:dyDescent="0.2"/>
    <row r="48" spans="1:8" s="17" customFormat="1" ht="12.95" customHeight="1" x14ac:dyDescent="0.2"/>
    <row r="49" s="17" customFormat="1" ht="12.95" customHeight="1" x14ac:dyDescent="0.2"/>
    <row r="50" s="17" customFormat="1" ht="12.95" customHeight="1" x14ac:dyDescent="0.2"/>
    <row r="51" s="17" customFormat="1" ht="12.95" customHeight="1" x14ac:dyDescent="0.2"/>
    <row r="52" s="17" customFormat="1" ht="12.95" customHeight="1" x14ac:dyDescent="0.2"/>
    <row r="53" s="17" customFormat="1" ht="12.95" customHeight="1" x14ac:dyDescent="0.2"/>
    <row r="54" s="17" customFormat="1" ht="12.95" customHeight="1" x14ac:dyDescent="0.2"/>
    <row r="55" s="17" customFormat="1" ht="12.95" customHeight="1" x14ac:dyDescent="0.2"/>
    <row r="56" s="17" customFormat="1" ht="12.95" customHeight="1" x14ac:dyDescent="0.2"/>
    <row r="57" s="17" customFormat="1" ht="12.95" customHeight="1" x14ac:dyDescent="0.2"/>
    <row r="58" s="17" customFormat="1" ht="12.95" customHeight="1" x14ac:dyDescent="0.2"/>
    <row r="59" s="17" customFormat="1" ht="12.95" customHeight="1" x14ac:dyDescent="0.2"/>
    <row r="60" s="17" customFormat="1" ht="12.95" customHeight="1" x14ac:dyDescent="0.2"/>
    <row r="61" s="17" customFormat="1" ht="12.95" customHeight="1" x14ac:dyDescent="0.2"/>
    <row r="62" s="17" customFormat="1" ht="12.95" customHeight="1" x14ac:dyDescent="0.2"/>
    <row r="63" s="17" customFormat="1" ht="12.95" customHeight="1" x14ac:dyDescent="0.2"/>
    <row r="64" s="17" customFormat="1" ht="12.95" customHeight="1" x14ac:dyDescent="0.2"/>
    <row r="65" s="17" customFormat="1" ht="12.95" customHeight="1" x14ac:dyDescent="0.2"/>
    <row r="66" s="17" customFormat="1" ht="12.95" customHeight="1" x14ac:dyDescent="0.2"/>
    <row r="67" s="17" customFormat="1" ht="12.95" customHeight="1" x14ac:dyDescent="0.2"/>
    <row r="68" s="17" customFormat="1" ht="12.95" customHeight="1" x14ac:dyDescent="0.2"/>
    <row r="69" s="17" customFormat="1" ht="12.95" customHeight="1" x14ac:dyDescent="0.2"/>
    <row r="70" s="17" customFormat="1" ht="12.95" customHeight="1" x14ac:dyDescent="0.2"/>
    <row r="71" s="17" customFormat="1" ht="12.95" customHeight="1" x14ac:dyDescent="0.2"/>
    <row r="72" s="17" customFormat="1" ht="12.95" customHeight="1" x14ac:dyDescent="0.2"/>
    <row r="73" s="17" customFormat="1" ht="12.95" customHeight="1" x14ac:dyDescent="0.2"/>
    <row r="74" s="17" customFormat="1" ht="12.95" customHeight="1" x14ac:dyDescent="0.2"/>
    <row r="75" s="17" customFormat="1" ht="12.95" customHeight="1" x14ac:dyDescent="0.2"/>
    <row r="76" s="17" customFormat="1" ht="12.95" customHeight="1" x14ac:dyDescent="0.2"/>
    <row r="77" s="17" customFormat="1" ht="12.95" customHeight="1" x14ac:dyDescent="0.2"/>
    <row r="78" s="17" customFormat="1" ht="12.95" customHeight="1" x14ac:dyDescent="0.2"/>
    <row r="79" s="17" customFormat="1" ht="12.95" customHeight="1" x14ac:dyDescent="0.2"/>
    <row r="80" s="17" customFormat="1" ht="12.95" customHeight="1" x14ac:dyDescent="0.2"/>
    <row r="81" s="17" customFormat="1" ht="12.95" customHeight="1" x14ac:dyDescent="0.2"/>
    <row r="82" s="17" customFormat="1" ht="12.95" customHeight="1" x14ac:dyDescent="0.2"/>
    <row r="83" s="17" customFormat="1" ht="12.95" customHeight="1" x14ac:dyDescent="0.2"/>
    <row r="84" s="17" customFormat="1" ht="12.95" customHeight="1" x14ac:dyDescent="0.2"/>
    <row r="85" s="17" customFormat="1" ht="12.95" customHeight="1" x14ac:dyDescent="0.2"/>
    <row r="86" s="17" customFormat="1" ht="12.95" customHeight="1" x14ac:dyDescent="0.2"/>
    <row r="87" s="17" customFormat="1" ht="12.95" customHeight="1" x14ac:dyDescent="0.2"/>
    <row r="88" s="17" customFormat="1" ht="12.95" customHeight="1" x14ac:dyDescent="0.2"/>
    <row r="89" s="17" customFormat="1" ht="12.95" customHeight="1" x14ac:dyDescent="0.2"/>
    <row r="90" s="17" customFormat="1" ht="12.95" customHeight="1" x14ac:dyDescent="0.2"/>
    <row r="91" s="17" customFormat="1" ht="12.95" customHeight="1" x14ac:dyDescent="0.2"/>
    <row r="92" s="17" customFormat="1" ht="12.95" customHeight="1" x14ac:dyDescent="0.2"/>
    <row r="93" s="17" customFormat="1" ht="12.95" customHeight="1" x14ac:dyDescent="0.2"/>
    <row r="94" s="17" customFormat="1" ht="12.95" customHeight="1" x14ac:dyDescent="0.2"/>
    <row r="95" s="17" customFormat="1" ht="12.95" customHeight="1" x14ac:dyDescent="0.2"/>
    <row r="96" s="17" customFormat="1" ht="12.95" customHeight="1" x14ac:dyDescent="0.2"/>
    <row r="97" s="17" customFormat="1" ht="12.95" customHeight="1" x14ac:dyDescent="0.2"/>
    <row r="98" s="17" customFormat="1" ht="12.95" customHeight="1" x14ac:dyDescent="0.2"/>
    <row r="99" s="17" customFormat="1" ht="12.95" customHeight="1" x14ac:dyDescent="0.2"/>
    <row r="100" s="17" customFormat="1" ht="12.95" customHeight="1" x14ac:dyDescent="0.2"/>
    <row r="101" s="17" customFormat="1" ht="12.95" customHeight="1" x14ac:dyDescent="0.2"/>
    <row r="102" s="17" customFormat="1" ht="12.95" customHeight="1" x14ac:dyDescent="0.2"/>
    <row r="103" s="17" customFormat="1" ht="12.95" customHeight="1" x14ac:dyDescent="0.2"/>
    <row r="104" s="63" customFormat="1" ht="12.95" customHeight="1" x14ac:dyDescent="0.25"/>
    <row r="105" s="63" customFormat="1" ht="12.95" customHeight="1" x14ac:dyDescent="0.25"/>
    <row r="106" s="63" customFormat="1" ht="12.95" customHeight="1" x14ac:dyDescent="0.25"/>
    <row r="107" s="63" customFormat="1" ht="12.95" customHeight="1" x14ac:dyDescent="0.25"/>
    <row r="108" s="63" customFormat="1" ht="12.95" customHeight="1" x14ac:dyDescent="0.25"/>
    <row r="109" s="63" customFormat="1" ht="12.95" customHeight="1" x14ac:dyDescent="0.25"/>
    <row r="110" s="63" customFormat="1" ht="12.95" customHeight="1" x14ac:dyDescent="0.25"/>
    <row r="111" s="63" customFormat="1" ht="12.95" customHeight="1" x14ac:dyDescent="0.25"/>
    <row r="112" s="63" customFormat="1" ht="12.95" customHeight="1" x14ac:dyDescent="0.25"/>
    <row r="113" s="63" customFormat="1" ht="12.95" customHeight="1" x14ac:dyDescent="0.25"/>
    <row r="114" s="63" customFormat="1" ht="12.95" customHeight="1" x14ac:dyDescent="0.25"/>
    <row r="115" s="63" customFormat="1" ht="12.95" customHeight="1" x14ac:dyDescent="0.25"/>
    <row r="116" s="63" customFormat="1" ht="12.75" customHeight="1" x14ac:dyDescent="0.25"/>
    <row r="117" s="63" customFormat="1" ht="12.75" customHeight="1" x14ac:dyDescent="0.25"/>
    <row r="118" s="63" customFormat="1" ht="12.75" customHeight="1" x14ac:dyDescent="0.25"/>
    <row r="119" s="63" customFormat="1" ht="12.75" customHeight="1" x14ac:dyDescent="0.25"/>
    <row r="120" s="63" customFormat="1" ht="12.75" customHeight="1" x14ac:dyDescent="0.25"/>
    <row r="121" s="63" customFormat="1" ht="12.75" customHeight="1" x14ac:dyDescent="0.25"/>
    <row r="122" s="63" customFormat="1" ht="12.75" customHeight="1" x14ac:dyDescent="0.25"/>
    <row r="123" s="63" customFormat="1" ht="12.75" customHeight="1" x14ac:dyDescent="0.25"/>
    <row r="124" s="63" customFormat="1" ht="12.75" customHeight="1" x14ac:dyDescent="0.25"/>
    <row r="125" s="63" customFormat="1" ht="12.75" customHeight="1" x14ac:dyDescent="0.25"/>
    <row r="126" s="63" customFormat="1" ht="12.75" customHeight="1" x14ac:dyDescent="0.25"/>
    <row r="127" s="63" customFormat="1" ht="12.75" customHeight="1" x14ac:dyDescent="0.25"/>
    <row r="128" s="63" customFormat="1" ht="12.75" customHeight="1" x14ac:dyDescent="0.25"/>
    <row r="129" s="63" customFormat="1" ht="12.75" customHeight="1" x14ac:dyDescent="0.25"/>
    <row r="130" s="63" customFormat="1" ht="12.75" customHeight="1" x14ac:dyDescent="0.25"/>
    <row r="131" s="63" customFormat="1" ht="12.75" customHeight="1" x14ac:dyDescent="0.25"/>
    <row r="132" s="63" customFormat="1" ht="12.75" customHeight="1" x14ac:dyDescent="0.25"/>
    <row r="133" s="63" customFormat="1" ht="12.75" customHeight="1" x14ac:dyDescent="0.25"/>
    <row r="134" s="63" customFormat="1" ht="12.75" customHeight="1" x14ac:dyDescent="0.25"/>
    <row r="135" s="63" customFormat="1" ht="12.75" customHeight="1" x14ac:dyDescent="0.25"/>
    <row r="136" s="63" customFormat="1" ht="12.75" customHeight="1" x14ac:dyDescent="0.25"/>
    <row r="137" s="63" customFormat="1" ht="12.75" customHeight="1" x14ac:dyDescent="0.25"/>
    <row r="138" s="63" customFormat="1" ht="12.75" customHeight="1" x14ac:dyDescent="0.25"/>
    <row r="139" s="63" customFormat="1" ht="12.75" customHeight="1" x14ac:dyDescent="0.25"/>
    <row r="140" s="63" customFormat="1" ht="12.75" customHeight="1" x14ac:dyDescent="0.25"/>
    <row r="141" s="63" customFormat="1" ht="12.75" customHeight="1" x14ac:dyDescent="0.25"/>
    <row r="142" s="63" customFormat="1" ht="12.75" customHeight="1" x14ac:dyDescent="0.25"/>
    <row r="143" s="63" customFormat="1" ht="12.75" customHeight="1" x14ac:dyDescent="0.25"/>
    <row r="144" s="63" customFormat="1" ht="12.75" customHeight="1" x14ac:dyDescent="0.25"/>
    <row r="145" s="63" customFormat="1" ht="12.75" customHeight="1" x14ac:dyDescent="0.25"/>
    <row r="146" s="63" customFormat="1" ht="12.75" customHeight="1" x14ac:dyDescent="0.25"/>
    <row r="147" s="63" customFormat="1" ht="12.75" customHeight="1" x14ac:dyDescent="0.25"/>
    <row r="148" s="63" customFormat="1" ht="12.75" customHeight="1" x14ac:dyDescent="0.25"/>
    <row r="149" s="63" customFormat="1" ht="12.75" customHeight="1" x14ac:dyDescent="0.25"/>
    <row r="150" s="63" customFormat="1" ht="12.75" customHeight="1" x14ac:dyDescent="0.25"/>
    <row r="151" s="63" customFormat="1" ht="12.75" customHeight="1" x14ac:dyDescent="0.25"/>
    <row r="152" s="63" customFormat="1" ht="12.75" customHeight="1" x14ac:dyDescent="0.25"/>
    <row r="153" s="63" customFormat="1" ht="12.75" customHeight="1" x14ac:dyDescent="0.25"/>
    <row r="154" s="63" customFormat="1" ht="12.75" customHeight="1" x14ac:dyDescent="0.25"/>
    <row r="155" s="63" customFormat="1" ht="12.75" customHeight="1" x14ac:dyDescent="0.25"/>
    <row r="156" s="63" customFormat="1" ht="12.75" customHeight="1" x14ac:dyDescent="0.25"/>
    <row r="157" s="63" customFormat="1" ht="12.75" customHeight="1" x14ac:dyDescent="0.25"/>
    <row r="158" s="63" customFormat="1" ht="12.75" customHeight="1" x14ac:dyDescent="0.25"/>
    <row r="159" s="63" customFormat="1" ht="12.75" customHeight="1" x14ac:dyDescent="0.25"/>
    <row r="160" s="63" customFormat="1" ht="12.75" customHeight="1" x14ac:dyDescent="0.25"/>
    <row r="161" s="63" customFormat="1" ht="12.75" customHeight="1" x14ac:dyDescent="0.25"/>
    <row r="162" s="63" customFormat="1" ht="12.75" customHeight="1" x14ac:dyDescent="0.25"/>
    <row r="163" s="63" customFormat="1" ht="12.75" customHeight="1" x14ac:dyDescent="0.25"/>
    <row r="164" s="63" customFormat="1" ht="12.75" customHeight="1" x14ac:dyDescent="0.25"/>
    <row r="165" s="63" customFormat="1" ht="12.75" customHeight="1" x14ac:dyDescent="0.25"/>
    <row r="166" s="63" customFormat="1" ht="12.75" customHeight="1" x14ac:dyDescent="0.25"/>
    <row r="167" s="63" customFormat="1" ht="12.75" customHeight="1" x14ac:dyDescent="0.25"/>
    <row r="168" s="63" customFormat="1" ht="12.75" customHeight="1" x14ac:dyDescent="0.25"/>
    <row r="169" s="63" customFormat="1" ht="12.75" customHeight="1" x14ac:dyDescent="0.25"/>
    <row r="170" s="63" customFormat="1" ht="12.75" customHeight="1" x14ac:dyDescent="0.25"/>
    <row r="171" s="63" customFormat="1" ht="12.75" customHeight="1" x14ac:dyDescent="0.25"/>
    <row r="172" s="63" customFormat="1" ht="12.75" customHeight="1" x14ac:dyDescent="0.25"/>
    <row r="173" s="63" customFormat="1" ht="12.75" customHeight="1" x14ac:dyDescent="0.25"/>
    <row r="174" s="63" customFormat="1" ht="12.75" customHeight="1" x14ac:dyDescent="0.25"/>
    <row r="175" s="63" customFormat="1" ht="12.75" customHeight="1" x14ac:dyDescent="0.25"/>
    <row r="176" s="63" customFormat="1" ht="12.75" customHeight="1" x14ac:dyDescent="0.25"/>
    <row r="177" s="63" customFormat="1" ht="12.75" customHeight="1" x14ac:dyDescent="0.25"/>
    <row r="178" s="63" customFormat="1" ht="12.75" customHeight="1" x14ac:dyDescent="0.25"/>
    <row r="179" s="63" customFormat="1" ht="12.75" customHeight="1" x14ac:dyDescent="0.25"/>
    <row r="180" s="63" customFormat="1" ht="12.75" customHeight="1" x14ac:dyDescent="0.25"/>
    <row r="181" s="63" customFormat="1" ht="12.75" customHeight="1" x14ac:dyDescent="0.25"/>
    <row r="182" s="63" customFormat="1" ht="12.75" customHeight="1" x14ac:dyDescent="0.25"/>
    <row r="183" s="63" customFormat="1" ht="12.75" customHeight="1" x14ac:dyDescent="0.25"/>
    <row r="184" s="63" customFormat="1" ht="12.75" customHeight="1" x14ac:dyDescent="0.25"/>
    <row r="185" s="63" customFormat="1" ht="12.75" customHeight="1" x14ac:dyDescent="0.25"/>
    <row r="186" s="63" customFormat="1" ht="12.75" customHeight="1" x14ac:dyDescent="0.25"/>
    <row r="187" s="63" customFormat="1" ht="12.75" customHeight="1" x14ac:dyDescent="0.25"/>
    <row r="188" s="63" customFormat="1" ht="12.75" customHeight="1" x14ac:dyDescent="0.25"/>
    <row r="189" s="63" customFormat="1" ht="12.75" customHeight="1" x14ac:dyDescent="0.25"/>
    <row r="190" s="63" customFormat="1" ht="12.75" customHeight="1" x14ac:dyDescent="0.25"/>
    <row r="191" s="63" customFormat="1" ht="12.75" customHeight="1" x14ac:dyDescent="0.25"/>
    <row r="192" s="63" customFormat="1" ht="12.75" customHeight="1" x14ac:dyDescent="0.25"/>
    <row r="193" s="63" customFormat="1" ht="12.75" customHeight="1" x14ac:dyDescent="0.25"/>
    <row r="194" s="63" customFormat="1" ht="12.75" customHeight="1" x14ac:dyDescent="0.25"/>
    <row r="195" s="63" customFormat="1" ht="12.75" customHeight="1" x14ac:dyDescent="0.25"/>
    <row r="196" s="63" customFormat="1" ht="12.75" customHeight="1" x14ac:dyDescent="0.25"/>
    <row r="197" s="63" customFormat="1" ht="12.75" customHeight="1" x14ac:dyDescent="0.25"/>
    <row r="198" s="63" customFormat="1" ht="12.75" customHeight="1" x14ac:dyDescent="0.25"/>
    <row r="199" s="63" customFormat="1" ht="12.75" customHeight="1" x14ac:dyDescent="0.25"/>
    <row r="200" s="63" customFormat="1" ht="12.75" customHeight="1" x14ac:dyDescent="0.25"/>
    <row r="201" s="63" customFormat="1" ht="12.75" customHeight="1" x14ac:dyDescent="0.25"/>
    <row r="202" s="63" customFormat="1" ht="12.75" customHeight="1" x14ac:dyDescent="0.25"/>
    <row r="203" s="63" customFormat="1" ht="12.75" customHeight="1" x14ac:dyDescent="0.25"/>
    <row r="204" s="63" customFormat="1" ht="12.75" customHeight="1" x14ac:dyDescent="0.25"/>
    <row r="205" s="63" customFormat="1" ht="12.75" customHeight="1" x14ac:dyDescent="0.25"/>
    <row r="206" s="63" customFormat="1" ht="12.75" customHeight="1" x14ac:dyDescent="0.25"/>
    <row r="207" s="63" customFormat="1" ht="12.75" customHeight="1" x14ac:dyDescent="0.25"/>
    <row r="208" s="63" customFormat="1" ht="12.75" customHeight="1" x14ac:dyDescent="0.25"/>
    <row r="209" s="63" customFormat="1" ht="12.75" customHeight="1" x14ac:dyDescent="0.25"/>
    <row r="210" s="63" customFormat="1" ht="12.75" customHeight="1" x14ac:dyDescent="0.25"/>
    <row r="211" s="63" customFormat="1" ht="12.75" customHeight="1" x14ac:dyDescent="0.25"/>
    <row r="212" s="63" customFormat="1" ht="12.75" customHeight="1" x14ac:dyDescent="0.25"/>
    <row r="213" s="63" customFormat="1" ht="12.75" customHeight="1" x14ac:dyDescent="0.25"/>
    <row r="214" s="63" customFormat="1" ht="12.75" customHeight="1" x14ac:dyDescent="0.25"/>
    <row r="215" s="63" customFormat="1" ht="12.75" customHeight="1" x14ac:dyDescent="0.25"/>
    <row r="216" s="63" customFormat="1" ht="12.75" customHeight="1" x14ac:dyDescent="0.25"/>
    <row r="217" s="63" customFormat="1" ht="12.75" customHeight="1" x14ac:dyDescent="0.25"/>
    <row r="218" s="63" customFormat="1" ht="12.75" customHeight="1" x14ac:dyDescent="0.25"/>
    <row r="219" s="63" customFormat="1" ht="12.75" customHeight="1" x14ac:dyDescent="0.25"/>
    <row r="220" s="63" customFormat="1" ht="12.75" customHeight="1" x14ac:dyDescent="0.25"/>
    <row r="221" s="63" customFormat="1" ht="12.75" customHeight="1" x14ac:dyDescent="0.25"/>
    <row r="222" s="63" customFormat="1" ht="12.75" customHeight="1" x14ac:dyDescent="0.25"/>
    <row r="223" s="63" customFormat="1" ht="12.75" customHeight="1" x14ac:dyDescent="0.25"/>
    <row r="224" s="63" customFormat="1" ht="12.75" customHeight="1" x14ac:dyDescent="0.25"/>
    <row r="225" s="63" customFormat="1" ht="12.75" customHeight="1" x14ac:dyDescent="0.25"/>
    <row r="226" s="63" customFormat="1" ht="12.75" customHeight="1" x14ac:dyDescent="0.25"/>
    <row r="227" s="63" customFormat="1" ht="12.75" customHeight="1" x14ac:dyDescent="0.25"/>
    <row r="228" s="63" customFormat="1" ht="12.75" customHeight="1" x14ac:dyDescent="0.25"/>
    <row r="229" s="63" customFormat="1" ht="12.75" customHeight="1" x14ac:dyDescent="0.25"/>
    <row r="230" s="63" customFormat="1" ht="12.75" customHeight="1" x14ac:dyDescent="0.25"/>
    <row r="231" s="63" customFormat="1" ht="12.75" customHeight="1" x14ac:dyDescent="0.25"/>
    <row r="232" s="63" customFormat="1" ht="12.75" customHeight="1" x14ac:dyDescent="0.25"/>
    <row r="233" s="63" customFormat="1" ht="12.75" customHeight="1" x14ac:dyDescent="0.25"/>
    <row r="234" s="63" customFormat="1" ht="12.75" customHeight="1" x14ac:dyDescent="0.25"/>
    <row r="235" s="63" customFormat="1" ht="12.75" customHeight="1" x14ac:dyDescent="0.25"/>
    <row r="236" s="63" customFormat="1" ht="12.75" customHeight="1" x14ac:dyDescent="0.25"/>
    <row r="237" s="63" customFormat="1" ht="12.75" customHeight="1" x14ac:dyDescent="0.25"/>
    <row r="238" s="63" customFormat="1" ht="12.75" customHeight="1" x14ac:dyDescent="0.25"/>
    <row r="239" s="63" customFormat="1" ht="12.75" customHeight="1" x14ac:dyDescent="0.25"/>
    <row r="240" s="63" customFormat="1" ht="12.75" customHeight="1" x14ac:dyDescent="0.25"/>
    <row r="241" spans="6:6" ht="12.75" customHeight="1" x14ac:dyDescent="0.25"/>
    <row r="242" spans="6:6" ht="12.75" customHeight="1" x14ac:dyDescent="0.25"/>
    <row r="243" spans="6:6" ht="12.75" customHeight="1" x14ac:dyDescent="0.25"/>
    <row r="244" spans="6:6" ht="12.75" customHeight="1" x14ac:dyDescent="0.25"/>
    <row r="245" spans="6:6" ht="12.75" customHeight="1" x14ac:dyDescent="0.25"/>
    <row r="246" spans="6:6" ht="12.75" customHeight="1" x14ac:dyDescent="0.25"/>
    <row r="247" spans="6:6" ht="12.75" customHeight="1" x14ac:dyDescent="0.25"/>
    <row r="248" spans="6:6" ht="12.75" customHeight="1" x14ac:dyDescent="0.25"/>
    <row r="249" spans="6:6" ht="12.75" customHeight="1" x14ac:dyDescent="0.25"/>
    <row r="250" spans="6:6" ht="12.75" customHeight="1" x14ac:dyDescent="0.25"/>
    <row r="251" spans="6:6" ht="12.75" customHeight="1" x14ac:dyDescent="0.25"/>
    <row r="253" spans="6:6" x14ac:dyDescent="0.25">
      <c r="F253" s="63">
        <f>SUBTOTAL(9,F18:F35)</f>
        <v>1686976.4</v>
      </c>
    </row>
  </sheetData>
  <pageMargins left="0.11811023622047245" right="0.11811023622047245" top="0.70866141732283472" bottom="0.708661417322834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182/2025 Prezydenta Miasta Włocławek z dn.. 14 maja 2025 r.</dc:title>
  <dc:creator>Monika Szubska</dc:creator>
  <cp:keywords>Załącznik do Zarządzenia Prezydenta Miasta Włocławek </cp:keywords>
  <cp:lastModifiedBy>Karolina Budziszewska</cp:lastModifiedBy>
  <cp:lastPrinted>2025-05-15T11:53:19Z</cp:lastPrinted>
  <dcterms:created xsi:type="dcterms:W3CDTF">2015-06-05T18:19:34Z</dcterms:created>
  <dcterms:modified xsi:type="dcterms:W3CDTF">2025-05-16T06:38:34Z</dcterms:modified>
</cp:coreProperties>
</file>