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mdebicka\Desktop\"/>
    </mc:Choice>
  </mc:AlternateContent>
  <xr:revisionPtr revIDLastSave="0" documentId="13_ncr:1_{110FA518-C5F5-47F7-87A5-D081169B62F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Załącznik" sheetId="10" r:id="rId1"/>
    <sheet name="Arkusz1" sheetId="1" r:id="rId2"/>
  </sheets>
  <definedNames>
    <definedName name="_xlnm.Print_Area" localSheetId="0">Załącznik!$A$1:$H$56</definedName>
    <definedName name="_xlnm.Print_Titles" localSheetId="0">Załącznik!$7:$9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5" i="10" l="1"/>
  <c r="G54" i="10"/>
  <c r="G53" i="10" s="1"/>
  <c r="F54" i="10"/>
  <c r="F53" i="10"/>
  <c r="H53" i="10" s="1"/>
  <c r="H52" i="10"/>
  <c r="G51" i="10"/>
  <c r="G50" i="10" s="1"/>
  <c r="F51" i="10"/>
  <c r="H48" i="10"/>
  <c r="G47" i="10"/>
  <c r="G46" i="10" s="1"/>
  <c r="F47" i="10"/>
  <c r="F46" i="10" s="1"/>
  <c r="H41" i="10"/>
  <c r="G40" i="10"/>
  <c r="H40" i="10" s="1"/>
  <c r="F40" i="10"/>
  <c r="F39" i="10"/>
  <c r="H38" i="10"/>
  <c r="H37" i="10"/>
  <c r="G36" i="10"/>
  <c r="F36" i="10"/>
  <c r="F35" i="10" s="1"/>
  <c r="H33" i="10"/>
  <c r="H32" i="10"/>
  <c r="H31" i="10"/>
  <c r="H30" i="10"/>
  <c r="H29" i="10"/>
  <c r="H28" i="10"/>
  <c r="G27" i="10"/>
  <c r="H27" i="10" s="1"/>
  <c r="F27" i="10"/>
  <c r="F26" i="10"/>
  <c r="H22" i="10"/>
  <c r="G21" i="10"/>
  <c r="G20" i="10" s="1"/>
  <c r="F21" i="10"/>
  <c r="H21" i="10" s="1"/>
  <c r="F20" i="10"/>
  <c r="H19" i="10"/>
  <c r="G18" i="10"/>
  <c r="F18" i="10"/>
  <c r="H18" i="10" s="1"/>
  <c r="G17" i="10"/>
  <c r="H15" i="10"/>
  <c r="H14" i="10"/>
  <c r="G14" i="10"/>
  <c r="G13" i="10" s="1"/>
  <c r="F14" i="10"/>
  <c r="F13" i="10" s="1"/>
  <c r="H20" i="10" l="1"/>
  <c r="G12" i="10"/>
  <c r="G11" i="10" s="1"/>
  <c r="G10" i="10" s="1"/>
  <c r="H51" i="10"/>
  <c r="H54" i="10"/>
  <c r="F17" i="10"/>
  <c r="H17" i="10" s="1"/>
  <c r="H36" i="10"/>
  <c r="H13" i="10"/>
  <c r="F12" i="10"/>
  <c r="H26" i="10"/>
  <c r="H46" i="10"/>
  <c r="G42" i="10"/>
  <c r="F25" i="10"/>
  <c r="G26" i="10"/>
  <c r="G25" i="10" s="1"/>
  <c r="H47" i="10"/>
  <c r="F34" i="10"/>
  <c r="H34" i="10" s="1"/>
  <c r="G35" i="10"/>
  <c r="G34" i="10" s="1"/>
  <c r="G39" i="10"/>
  <c r="H39" i="10" s="1"/>
  <c r="F50" i="10"/>
  <c r="H50" i="10" s="1"/>
  <c r="F42" i="10" l="1"/>
  <c r="H42" i="10" s="1"/>
  <c r="H35" i="10"/>
  <c r="G24" i="10"/>
  <c r="G23" i="10" s="1"/>
  <c r="H12" i="10"/>
  <c r="F11" i="10"/>
  <c r="H25" i="10"/>
  <c r="F24" i="10" l="1"/>
  <c r="H24" i="10" s="1"/>
  <c r="H11" i="10"/>
  <c r="F10" i="10"/>
  <c r="F23" i="10"/>
  <c r="H23" i="10" l="1"/>
  <c r="H10" i="10"/>
</calcChain>
</file>

<file path=xl/sharedStrings.xml><?xml version="1.0" encoding="utf-8"?>
<sst xmlns="http://schemas.openxmlformats.org/spreadsheetml/2006/main" count="65" uniqueCount="48">
  <si>
    <t>PREZYDENTA MIASTA WŁOCŁAWEK</t>
  </si>
  <si>
    <t>w złotych</t>
  </si>
  <si>
    <t>Plan</t>
  </si>
  <si>
    <t>Dz.</t>
  </si>
  <si>
    <t>Rozdz.</t>
  </si>
  <si>
    <t>§</t>
  </si>
  <si>
    <t>T r e ś ć</t>
  </si>
  <si>
    <t>przed zmianą</t>
  </si>
  <si>
    <t>zwiększyć</t>
  </si>
  <si>
    <t>zmniejszyć</t>
  </si>
  <si>
    <t>po zmianach</t>
  </si>
  <si>
    <t>WYDATKI OGÓŁEM:</t>
  </si>
  <si>
    <t>Zmiany w budżecie miasta Włocławek na 2025 rok</t>
  </si>
  <si>
    <t xml:space="preserve">Załącznik </t>
  </si>
  <si>
    <t>DOCHODY OGÓŁEM:</t>
  </si>
  <si>
    <t>Organ</t>
  </si>
  <si>
    <t>Dochody na zadania własne:</t>
  </si>
  <si>
    <t>Pomoc społeczna</t>
  </si>
  <si>
    <t>Składki na ubezpieczenie zdrowotne opłacane za osoby pobierające niektóre świadczenia z pomocy społecznej oraz za osoby uczestniczące w zajęciach w centrum integracji społecznej</t>
  </si>
  <si>
    <t>2030</t>
  </si>
  <si>
    <t>dotacja celowa otrzymana z budżetu państwa na realizację własnych zadań bieżących gmin (związków gmin, związków powiatowo-gminnych)</t>
  </si>
  <si>
    <t xml:space="preserve">Zasiłki okresowe, celowe i pomoc w naturze oraz składki </t>
  </si>
  <si>
    <t>na ubezpieczenia emerytalne i rentowe</t>
  </si>
  <si>
    <t>Zasiłki stałe</t>
  </si>
  <si>
    <t>Wydatki na zadania własne:</t>
  </si>
  <si>
    <t>Gospodarka mieszkaniowa</t>
  </si>
  <si>
    <t>Gospodarowanie mieszkaniowym zasobem gminy</t>
  </si>
  <si>
    <t>Administracja Zasobów Komunalnych</t>
  </si>
  <si>
    <t>wpłaty na Państwowy Fundusz Rehabilitacji Osób Niepełnosprawnych</t>
  </si>
  <si>
    <t>wynagrodzenia bezosobowe</t>
  </si>
  <si>
    <t>podróże służbowe krajowe</t>
  </si>
  <si>
    <t>podatek od nieruchomości</t>
  </si>
  <si>
    <t>kary i odszkodowania wypłacane na rzecz osób prawnych i innych jednostek organizacyjnych</t>
  </si>
  <si>
    <t>wpłaty na PPK finansowane przez podmiot zatrudniający</t>
  </si>
  <si>
    <t>Oświata i wychowanie</t>
  </si>
  <si>
    <t>Szkoły podstawowe</t>
  </si>
  <si>
    <t>Jednostki oświatowe zbiorczo</t>
  </si>
  <si>
    <t xml:space="preserve">składki na Fundusz Pracy oraz Fundusz Solidarnościowy </t>
  </si>
  <si>
    <t>wynagrodzenie osobowe nauczycieli</t>
  </si>
  <si>
    <t>Przedszkola</t>
  </si>
  <si>
    <t>Składki na ubezpieczenie zdrowotne opłacane za osoby</t>
  </si>
  <si>
    <t xml:space="preserve">pobierające niektóre świadczenia z pomocy społecznej </t>
  </si>
  <si>
    <t xml:space="preserve">oraz za osoby uczestniczące w zajęciach w centrum </t>
  </si>
  <si>
    <t>integracji społecznej</t>
  </si>
  <si>
    <t>Miejski Ośrodek Pomocy Rodzinie</t>
  </si>
  <si>
    <t>świadczenia społeczne</t>
  </si>
  <si>
    <t>do Zarządzenia NR 358/2025</t>
  </si>
  <si>
    <t>z dnia 5 grudnia 2025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</si>
</sst>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8"/>
      <name val="Arial CE"/>
      <family val="2"/>
      <charset val="238"/>
    </font>
    <font>
      <b/>
      <sz val="10"/>
      <name val="Arial CE"/>
      <charset val="238"/>
    </font>
    <font>
      <b/>
      <sz val="10"/>
      <name val="Arial CE"/>
      <family val="2"/>
      <charset val="238"/>
    </font>
    <font>
      <b/>
      <sz val="8"/>
      <name val="Arial CE"/>
      <family val="2"/>
      <charset val="238"/>
    </font>
    <font>
      <sz val="7"/>
      <name val="Arial CE"/>
      <family val="2"/>
      <charset val="238"/>
    </font>
    <font>
      <sz val="8"/>
      <color theme="1"/>
      <name val="Calibri"/>
      <family val="2"/>
      <charset val="238"/>
      <scheme val="minor"/>
    </font>
    <font>
      <sz val="8"/>
      <name val="Arial CE"/>
      <charset val="238"/>
    </font>
    <font>
      <sz val="11"/>
      <color indexed="8"/>
      <name val="Calibri"/>
      <family val="2"/>
      <charset val="1"/>
    </font>
    <font>
      <sz val="8"/>
      <color theme="1"/>
      <name val="Arial"/>
      <family val="2"/>
      <charset val="238"/>
    </font>
    <font>
      <i/>
      <sz val="8"/>
      <name val="Arial CE"/>
      <charset val="238"/>
    </font>
    <font>
      <i/>
      <sz val="8"/>
      <name val="Arial CE"/>
      <family val="2"/>
      <charset val="238"/>
    </font>
    <font>
      <b/>
      <sz val="8"/>
      <name val="Arial CE"/>
      <charset val="23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</borders>
  <cellStyleXfs count="11">
    <xf numFmtId="0" fontId="0" fillId="0" borderId="0"/>
    <xf numFmtId="0" fontId="7" fillId="0" borderId="0"/>
    <xf numFmtId="0" fontId="8" fillId="0" borderId="0"/>
    <xf numFmtId="43" fontId="8" fillId="0" borderId="0" applyFont="0" applyFill="0" applyBorder="0" applyAlignment="0" applyProtection="0"/>
    <xf numFmtId="0" fontId="16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92">
    <xf numFmtId="0" fontId="0" fillId="0" borderId="0" xfId="0"/>
    <xf numFmtId="0" fontId="9" fillId="0" borderId="0" xfId="10" applyFont="1"/>
    <xf numFmtId="49" fontId="9" fillId="0" borderId="0" xfId="10" applyNumberFormat="1" applyFont="1"/>
    <xf numFmtId="0" fontId="9" fillId="0" borderId="0" xfId="10" applyFont="1" applyAlignment="1">
      <alignment horizontal="left"/>
    </xf>
    <xf numFmtId="0" fontId="1" fillId="0" borderId="0" xfId="10"/>
    <xf numFmtId="0" fontId="10" fillId="0" borderId="0" xfId="10" applyFont="1" applyAlignment="1">
      <alignment horizontal="centerContinuous"/>
    </xf>
    <xf numFmtId="0" fontId="1" fillId="0" borderId="0" xfId="10" applyAlignment="1">
      <alignment horizontal="centerContinuous"/>
    </xf>
    <xf numFmtId="49" fontId="10" fillId="0" borderId="0" xfId="10" applyNumberFormat="1" applyFont="1" applyAlignment="1">
      <alignment horizontal="centerContinuous"/>
    </xf>
    <xf numFmtId="0" fontId="11" fillId="0" borderId="0" xfId="10" applyFont="1" applyAlignment="1">
      <alignment horizontal="centerContinuous"/>
    </xf>
    <xf numFmtId="0" fontId="12" fillId="0" borderId="0" xfId="10" applyFont="1"/>
    <xf numFmtId="0" fontId="9" fillId="0" borderId="0" xfId="10" applyFont="1" applyAlignment="1">
      <alignment horizontal="center"/>
    </xf>
    <xf numFmtId="0" fontId="13" fillId="0" borderId="0" xfId="10" applyFont="1" applyAlignment="1">
      <alignment horizontal="center"/>
    </xf>
    <xf numFmtId="0" fontId="9" fillId="0" borderId="1" xfId="10" applyFont="1" applyBorder="1"/>
    <xf numFmtId="49" fontId="9" fillId="0" borderId="1" xfId="10" applyNumberFormat="1" applyFont="1" applyBorder="1"/>
    <xf numFmtId="0" fontId="12" fillId="0" borderId="2" xfId="10" applyFont="1" applyBorder="1"/>
    <xf numFmtId="0" fontId="12" fillId="0" borderId="1" xfId="10" applyFont="1" applyBorder="1" applyAlignment="1">
      <alignment horizontal="center"/>
    </xf>
    <xf numFmtId="3" fontId="9" fillId="0" borderId="1" xfId="10" applyNumberFormat="1" applyFont="1" applyBorder="1"/>
    <xf numFmtId="0" fontId="9" fillId="0" borderId="1" xfId="10" applyFont="1" applyBorder="1" applyAlignment="1">
      <alignment horizontal="center"/>
    </xf>
    <xf numFmtId="0" fontId="14" fillId="0" borderId="0" xfId="10" applyFont="1"/>
    <xf numFmtId="0" fontId="12" fillId="0" borderId="3" xfId="10" applyFont="1" applyBorder="1" applyAlignment="1">
      <alignment horizontal="center"/>
    </xf>
    <xf numFmtId="49" fontId="12" fillId="0" borderId="3" xfId="10" applyNumberFormat="1" applyFont="1" applyBorder="1" applyAlignment="1">
      <alignment horizontal="center"/>
    </xf>
    <xf numFmtId="0" fontId="12" fillId="0" borderId="4" xfId="10" applyFont="1" applyBorder="1" applyAlignment="1">
      <alignment horizontal="center"/>
    </xf>
    <xf numFmtId="3" fontId="12" fillId="0" borderId="3" xfId="10" applyNumberFormat="1" applyFont="1" applyBorder="1" applyAlignment="1">
      <alignment horizontal="center"/>
    </xf>
    <xf numFmtId="0" fontId="12" fillId="0" borderId="5" xfId="10" applyFont="1" applyBorder="1" applyAlignment="1">
      <alignment horizontal="center"/>
    </xf>
    <xf numFmtId="49" fontId="12" fillId="0" borderId="5" xfId="10" applyNumberFormat="1" applyFont="1" applyBorder="1" applyAlignment="1">
      <alignment horizontal="center"/>
    </xf>
    <xf numFmtId="0" fontId="12" fillId="0" borderId="6" xfId="10" applyFont="1" applyBorder="1" applyAlignment="1">
      <alignment horizontal="center"/>
    </xf>
    <xf numFmtId="3" fontId="12" fillId="0" borderId="5" xfId="10" applyNumberFormat="1" applyFont="1" applyBorder="1" applyAlignment="1">
      <alignment horizontal="center"/>
    </xf>
    <xf numFmtId="3" fontId="9" fillId="0" borderId="3" xfId="10" applyNumberFormat="1" applyFont="1" applyBorder="1"/>
    <xf numFmtId="49" fontId="9" fillId="0" borderId="3" xfId="10" applyNumberFormat="1" applyFont="1" applyBorder="1" applyAlignment="1">
      <alignment horizontal="right"/>
    </xf>
    <xf numFmtId="0" fontId="12" fillId="0" borderId="7" xfId="10" applyFont="1" applyBorder="1"/>
    <xf numFmtId="4" fontId="12" fillId="0" borderId="8" xfId="10" applyNumberFormat="1" applyFont="1" applyBorder="1"/>
    <xf numFmtId="0" fontId="12" fillId="0" borderId="9" xfId="10" applyFont="1" applyBorder="1"/>
    <xf numFmtId="4" fontId="12" fillId="0" borderId="10" xfId="10" applyNumberFormat="1" applyFont="1" applyBorder="1"/>
    <xf numFmtId="4" fontId="12" fillId="0" borderId="10" xfId="10" applyNumberFormat="1" applyFont="1" applyBorder="1" applyAlignment="1">
      <alignment horizontal="right"/>
    </xf>
    <xf numFmtId="3" fontId="12" fillId="0" borderId="3" xfId="10" applyNumberFormat="1" applyFont="1" applyBorder="1"/>
    <xf numFmtId="49" fontId="12" fillId="0" borderId="3" xfId="10" applyNumberFormat="1" applyFont="1" applyBorder="1" applyAlignment="1">
      <alignment horizontal="right"/>
    </xf>
    <xf numFmtId="3" fontId="12" fillId="0" borderId="4" xfId="10" applyNumberFormat="1" applyFont="1" applyBorder="1"/>
    <xf numFmtId="0" fontId="9" fillId="0" borderId="3" xfId="10" applyFont="1" applyBorder="1" applyAlignment="1">
      <alignment horizontal="right" vertical="top"/>
    </xf>
    <xf numFmtId="0" fontId="9" fillId="0" borderId="6" xfId="10" applyFont="1" applyBorder="1" applyAlignment="1">
      <alignment wrapText="1"/>
    </xf>
    <xf numFmtId="4" fontId="9" fillId="0" borderId="5" xfId="10" applyNumberFormat="1" applyFont="1" applyBorder="1"/>
    <xf numFmtId="4" fontId="9" fillId="0" borderId="5" xfId="10" applyNumberFormat="1" applyFont="1" applyBorder="1" applyAlignment="1">
      <alignment horizontal="right"/>
    </xf>
    <xf numFmtId="0" fontId="9" fillId="0" borderId="3" xfId="10" applyFont="1" applyBorder="1"/>
    <xf numFmtId="0" fontId="18" fillId="0" borderId="12" xfId="10" applyFont="1" applyBorder="1" applyAlignment="1">
      <alignment vertical="center"/>
    </xf>
    <xf numFmtId="4" fontId="18" fillId="0" borderId="11" xfId="10" applyNumberFormat="1" applyFont="1" applyBorder="1"/>
    <xf numFmtId="4" fontId="18" fillId="0" borderId="11" xfId="10" applyNumberFormat="1" applyFont="1" applyBorder="1" applyAlignment="1">
      <alignment horizontal="right"/>
    </xf>
    <xf numFmtId="49" fontId="9" fillId="0" borderId="3" xfId="10" applyNumberFormat="1" applyFont="1" applyBorder="1" applyAlignment="1">
      <alignment horizontal="right" vertical="top"/>
    </xf>
    <xf numFmtId="0" fontId="9" fillId="0" borderId="4" xfId="10" applyFont="1" applyBorder="1" applyAlignment="1">
      <alignment vertical="top" wrapText="1"/>
    </xf>
    <xf numFmtId="4" fontId="15" fillId="0" borderId="3" xfId="10" applyNumberFormat="1" applyFont="1" applyBorder="1" applyAlignment="1">
      <alignment horizontal="right"/>
    </xf>
    <xf numFmtId="4" fontId="9" fillId="0" borderId="3" xfId="10" applyNumberFormat="1" applyFont="1" applyBorder="1" applyAlignment="1">
      <alignment horizontal="right"/>
    </xf>
    <xf numFmtId="3" fontId="9" fillId="0" borderId="4" xfId="10" applyNumberFormat="1" applyFont="1" applyBorder="1"/>
    <xf numFmtId="4" fontId="12" fillId="0" borderId="3" xfId="10" applyNumberFormat="1" applyFont="1" applyBorder="1"/>
    <xf numFmtId="4" fontId="12" fillId="0" borderId="3" xfId="10" applyNumberFormat="1" applyFont="1" applyBorder="1" applyAlignment="1">
      <alignment horizontal="right"/>
    </xf>
    <xf numFmtId="3" fontId="15" fillId="0" borderId="6" xfId="10" applyNumberFormat="1" applyFont="1" applyBorder="1"/>
    <xf numFmtId="49" fontId="18" fillId="0" borderId="3" xfId="10" applyNumberFormat="1" applyFont="1" applyBorder="1" applyAlignment="1">
      <alignment horizontal="right"/>
    </xf>
    <xf numFmtId="0" fontId="18" fillId="0" borderId="11" xfId="10" applyFont="1" applyBorder="1" applyAlignment="1">
      <alignment vertical="center" wrapText="1"/>
    </xf>
    <xf numFmtId="0" fontId="15" fillId="0" borderId="5" xfId="10" applyFont="1" applyBorder="1"/>
    <xf numFmtId="4" fontId="9" fillId="0" borderId="3" xfId="10" applyNumberFormat="1" applyFont="1" applyBorder="1"/>
    <xf numFmtId="3" fontId="12" fillId="0" borderId="3" xfId="10" applyNumberFormat="1" applyFont="1" applyBorder="1" applyAlignment="1">
      <alignment horizontal="right"/>
    </xf>
    <xf numFmtId="0" fontId="15" fillId="0" borderId="3" xfId="10" applyFont="1" applyBorder="1" applyAlignment="1">
      <alignment horizontal="right"/>
    </xf>
    <xf numFmtId="49" fontId="15" fillId="0" borderId="3" xfId="10" applyNumberFormat="1" applyFont="1" applyBorder="1" applyAlignment="1">
      <alignment horizontal="center"/>
    </xf>
    <xf numFmtId="0" fontId="15" fillId="0" borderId="3" xfId="2" applyFont="1" applyBorder="1" applyAlignment="1">
      <alignment horizontal="right"/>
    </xf>
    <xf numFmtId="0" fontId="18" fillId="0" borderId="3" xfId="2" applyFont="1" applyBorder="1" applyAlignment="1">
      <alignment horizontal="right"/>
    </xf>
    <xf numFmtId="0" fontId="18" fillId="0" borderId="11" xfId="10" applyFont="1" applyBorder="1"/>
    <xf numFmtId="4" fontId="19" fillId="0" borderId="11" xfId="10" applyNumberFormat="1" applyFont="1" applyBorder="1"/>
    <xf numFmtId="0" fontId="15" fillId="0" borderId="4" xfId="10" applyFont="1" applyBorder="1" applyAlignment="1">
      <alignment vertical="center" wrapText="1"/>
    </xf>
    <xf numFmtId="0" fontId="9" fillId="0" borderId="3" xfId="10" applyFont="1" applyBorder="1" applyAlignment="1">
      <alignment horizontal="right" vertical="center"/>
    </xf>
    <xf numFmtId="0" fontId="9" fillId="0" borderId="4" xfId="10" applyFont="1" applyBorder="1"/>
    <xf numFmtId="4" fontId="15" fillId="0" borderId="3" xfId="10" applyNumberFormat="1" applyFont="1" applyBorder="1" applyAlignment="1">
      <alignment vertical="center"/>
    </xf>
    <xf numFmtId="4" fontId="9" fillId="0" borderId="3" xfId="10" applyNumberFormat="1" applyFont="1" applyBorder="1" applyAlignment="1">
      <alignment vertical="center"/>
    </xf>
    <xf numFmtId="0" fontId="15" fillId="0" borderId="4" xfId="10" applyFont="1" applyBorder="1"/>
    <xf numFmtId="0" fontId="9" fillId="0" borderId="4" xfId="10" applyFont="1" applyBorder="1" applyAlignment="1">
      <alignment vertical="center" wrapText="1"/>
    </xf>
    <xf numFmtId="4" fontId="15" fillId="0" borderId="3" xfId="10" applyNumberFormat="1" applyFont="1" applyBorder="1"/>
    <xf numFmtId="4" fontId="20" fillId="0" borderId="10" xfId="2" applyNumberFormat="1" applyFont="1" applyBorder="1"/>
    <xf numFmtId="0" fontId="9" fillId="0" borderId="6" xfId="10" applyFont="1" applyBorder="1"/>
    <xf numFmtId="0" fontId="19" fillId="0" borderId="12" xfId="10" applyFont="1" applyBorder="1"/>
    <xf numFmtId="0" fontId="9" fillId="0" borderId="3" xfId="10" applyFont="1" applyBorder="1" applyAlignment="1">
      <alignment horizontal="right"/>
    </xf>
    <xf numFmtId="0" fontId="17" fillId="0" borderId="0" xfId="10" applyFont="1"/>
    <xf numFmtId="0" fontId="15" fillId="0" borderId="3" xfId="10" applyFont="1" applyBorder="1"/>
    <xf numFmtId="49" fontId="15" fillId="0" borderId="3" xfId="10" applyNumberFormat="1" applyFont="1" applyBorder="1" applyAlignment="1">
      <alignment horizontal="right"/>
    </xf>
    <xf numFmtId="0" fontId="15" fillId="0" borderId="3" xfId="2" applyFont="1" applyBorder="1"/>
    <xf numFmtId="0" fontId="15" fillId="0" borderId="4" xfId="2" applyFont="1" applyBorder="1"/>
    <xf numFmtId="3" fontId="12" fillId="0" borderId="5" xfId="10" applyNumberFormat="1" applyFont="1" applyBorder="1"/>
    <xf numFmtId="49" fontId="15" fillId="0" borderId="5" xfId="10" applyNumberFormat="1" applyFont="1" applyBorder="1" applyAlignment="1">
      <alignment horizontal="right"/>
    </xf>
    <xf numFmtId="4" fontId="15" fillId="0" borderId="5" xfId="10" applyNumberFormat="1" applyFont="1" applyBorder="1" applyAlignment="1">
      <alignment horizontal="right"/>
    </xf>
    <xf numFmtId="0" fontId="18" fillId="0" borderId="11" xfId="2" applyFont="1" applyBorder="1" applyAlignment="1">
      <alignment wrapText="1"/>
    </xf>
    <xf numFmtId="4" fontId="19" fillId="0" borderId="11" xfId="10" applyNumberFormat="1" applyFont="1" applyBorder="1" applyAlignment="1">
      <alignment horizontal="right"/>
    </xf>
    <xf numFmtId="0" fontId="15" fillId="0" borderId="3" xfId="2" applyFont="1" applyBorder="1" applyAlignment="1">
      <alignment horizontal="center"/>
    </xf>
    <xf numFmtId="0" fontId="15" fillId="0" borderId="5" xfId="2" applyFont="1" applyBorder="1"/>
    <xf numFmtId="4" fontId="15" fillId="0" borderId="5" xfId="10" applyNumberFormat="1" applyFont="1" applyBorder="1"/>
    <xf numFmtId="0" fontId="14" fillId="0" borderId="5" xfId="10" applyFont="1" applyBorder="1"/>
    <xf numFmtId="49" fontId="14" fillId="0" borderId="5" xfId="10" applyNumberFormat="1" applyFont="1" applyBorder="1" applyAlignment="1">
      <alignment horizontal="right"/>
    </xf>
    <xf numFmtId="0" fontId="14" fillId="0" borderId="6" xfId="10" applyFont="1" applyBorder="1"/>
  </cellXfs>
  <cellStyles count="11">
    <cellStyle name="Dziesiętny 2" xfId="3" xr:uid="{BFCEA198-B5A6-4EF1-8723-5E8521CAD3DC}"/>
    <cellStyle name="Excel Built-in Normal" xfId="4" xr:uid="{0D973522-5471-440E-B74C-241DCBFE695A}"/>
    <cellStyle name="Normalny" xfId="0" builtinId="0"/>
    <cellStyle name="Normalny 2" xfId="1" xr:uid="{F4A0727A-16F6-4BB8-93B1-4B9086AD85A6}"/>
    <cellStyle name="Normalny 2 2" xfId="2" xr:uid="{BE1E2D28-7667-4594-A8C7-64F906513484}"/>
    <cellStyle name="Normalny 3" xfId="5" xr:uid="{B757048F-EF6F-4793-91AA-B90652AC92F0}"/>
    <cellStyle name="Normalny 4" xfId="6" xr:uid="{B2465C60-8C82-4AA7-8F41-043A6B5FBEE2}"/>
    <cellStyle name="Normalny 5" xfId="7" xr:uid="{0D763288-39EE-49C1-B1E6-6C62AB553C10}"/>
    <cellStyle name="Normalny 6" xfId="8" xr:uid="{CF95C972-22E5-43B8-AC26-38444994847D}"/>
    <cellStyle name="Normalny 7" xfId="9" xr:uid="{6A9DDC55-848C-4DE4-AEC4-895D729785A0}"/>
    <cellStyle name="Normalny 8" xfId="10" xr:uid="{89DF2848-F118-4067-9B5D-8B9A31B9BA5E}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A7FEFA-D251-483F-96AB-760F562292FE}">
  <sheetPr>
    <tabColor rgb="FFFF33CC"/>
  </sheetPr>
  <dimension ref="A1:H271"/>
  <sheetViews>
    <sheetView tabSelected="1" zoomScale="150" zoomScaleNormal="150" workbookViewId="0"/>
  </sheetViews>
  <sheetFormatPr defaultRowHeight="15" x14ac:dyDescent="0.25"/>
  <cols>
    <col min="1" max="1" width="3.7109375" style="4" customWidth="1"/>
    <col min="2" max="2" width="5.5703125" style="4" customWidth="1"/>
    <col min="3" max="3" width="5" style="4" customWidth="1"/>
    <col min="4" max="4" width="39.42578125" style="4" customWidth="1"/>
    <col min="5" max="5" width="13" style="4" customWidth="1"/>
    <col min="6" max="6" width="10.5703125" style="4" customWidth="1"/>
    <col min="7" max="7" width="10.85546875" style="4" customWidth="1"/>
    <col min="8" max="8" width="12.42578125" style="4" customWidth="1"/>
    <col min="9" max="9" width="10.28515625" style="4" customWidth="1"/>
    <col min="10" max="16384" width="9.140625" style="4"/>
  </cols>
  <sheetData>
    <row r="1" spans="1:8" ht="12.75" customHeight="1" x14ac:dyDescent="0.25">
      <c r="A1" s="1"/>
      <c r="B1" s="1"/>
      <c r="C1" s="2"/>
      <c r="D1" s="3"/>
      <c r="E1" s="3"/>
      <c r="F1" s="3" t="s">
        <v>13</v>
      </c>
      <c r="G1" s="1"/>
      <c r="H1" s="1"/>
    </row>
    <row r="2" spans="1:8" ht="12.75" customHeight="1" x14ac:dyDescent="0.25">
      <c r="A2" s="1"/>
      <c r="B2" s="1"/>
      <c r="C2" s="2"/>
      <c r="D2" s="3"/>
      <c r="E2" s="3"/>
      <c r="F2" s="3" t="s">
        <v>46</v>
      </c>
      <c r="G2" s="1"/>
      <c r="H2" s="1"/>
    </row>
    <row r="3" spans="1:8" ht="12.75" customHeight="1" x14ac:dyDescent="0.25">
      <c r="A3" s="1"/>
      <c r="B3" s="1"/>
      <c r="C3" s="2"/>
      <c r="D3" s="3"/>
      <c r="E3" s="3"/>
      <c r="F3" s="1" t="s">
        <v>0</v>
      </c>
      <c r="G3" s="1"/>
      <c r="H3" s="1"/>
    </row>
    <row r="4" spans="1:8" ht="12.75" customHeight="1" x14ac:dyDescent="0.25">
      <c r="A4" s="1"/>
      <c r="B4" s="1"/>
      <c r="C4" s="2"/>
      <c r="D4" s="3"/>
      <c r="E4" s="3"/>
      <c r="F4" s="3" t="s">
        <v>47</v>
      </c>
      <c r="G4" s="1"/>
      <c r="H4" s="1"/>
    </row>
    <row r="5" spans="1:8" ht="36.75" customHeight="1" x14ac:dyDescent="0.25">
      <c r="A5" s="5" t="s">
        <v>12</v>
      </c>
      <c r="B5" s="6"/>
      <c r="C5" s="7"/>
      <c r="D5" s="7"/>
      <c r="E5" s="6"/>
      <c r="F5" s="6"/>
      <c r="G5" s="8"/>
      <c r="H5" s="6"/>
    </row>
    <row r="6" spans="1:8" ht="26.25" customHeight="1" x14ac:dyDescent="0.25">
      <c r="A6" s="1"/>
      <c r="B6" s="1"/>
      <c r="C6" s="2"/>
      <c r="D6" s="2"/>
      <c r="E6" s="9"/>
      <c r="F6" s="1"/>
      <c r="G6" s="10"/>
      <c r="H6" s="11" t="s">
        <v>1</v>
      </c>
    </row>
    <row r="7" spans="1:8" s="18" customFormat="1" ht="11.25" x14ac:dyDescent="0.2">
      <c r="A7" s="12"/>
      <c r="B7" s="12"/>
      <c r="C7" s="13"/>
      <c r="D7" s="14"/>
      <c r="E7" s="15" t="s">
        <v>2</v>
      </c>
      <c r="F7" s="16"/>
      <c r="G7" s="17"/>
      <c r="H7" s="15" t="s">
        <v>2</v>
      </c>
    </row>
    <row r="8" spans="1:8" s="18" customFormat="1" ht="11.25" x14ac:dyDescent="0.2">
      <c r="A8" s="19" t="s">
        <v>3</v>
      </c>
      <c r="B8" s="19" t="s">
        <v>4</v>
      </c>
      <c r="C8" s="20" t="s">
        <v>5</v>
      </c>
      <c r="D8" s="21" t="s">
        <v>6</v>
      </c>
      <c r="E8" s="19" t="s">
        <v>7</v>
      </c>
      <c r="F8" s="22" t="s">
        <v>8</v>
      </c>
      <c r="G8" s="19" t="s">
        <v>9</v>
      </c>
      <c r="H8" s="19" t="s">
        <v>10</v>
      </c>
    </row>
    <row r="9" spans="1:8" s="18" customFormat="1" ht="4.5" customHeight="1" x14ac:dyDescent="0.2">
      <c r="A9" s="23"/>
      <c r="B9" s="23"/>
      <c r="C9" s="24"/>
      <c r="D9" s="25"/>
      <c r="E9" s="23"/>
      <c r="F9" s="26"/>
      <c r="G9" s="26"/>
      <c r="H9" s="23"/>
    </row>
    <row r="10" spans="1:8" s="18" customFormat="1" ht="18" customHeight="1" thickBot="1" x14ac:dyDescent="0.25">
      <c r="A10" s="27"/>
      <c r="B10" s="27"/>
      <c r="C10" s="28"/>
      <c r="D10" s="29" t="s">
        <v>14</v>
      </c>
      <c r="E10" s="30">
        <v>1222609629.8999999</v>
      </c>
      <c r="F10" s="30">
        <f t="shared" ref="F10:G13" si="0">SUM(F11)</f>
        <v>90438</v>
      </c>
      <c r="G10" s="30">
        <f t="shared" si="0"/>
        <v>242734</v>
      </c>
      <c r="H10" s="30">
        <f t="shared" ref="H10:H42" si="1">SUM(E10+F10-G10)</f>
        <v>1222457333.8999999</v>
      </c>
    </row>
    <row r="11" spans="1:8" s="18" customFormat="1" ht="18" customHeight="1" thickBot="1" x14ac:dyDescent="0.25">
      <c r="A11" s="27"/>
      <c r="B11" s="27"/>
      <c r="C11" s="28"/>
      <c r="D11" s="31" t="s">
        <v>16</v>
      </c>
      <c r="E11" s="32">
        <v>1118811722.5799999</v>
      </c>
      <c r="F11" s="33">
        <f t="shared" si="0"/>
        <v>90438</v>
      </c>
      <c r="G11" s="33">
        <f t="shared" si="0"/>
        <v>242734</v>
      </c>
      <c r="H11" s="32">
        <f t="shared" si="1"/>
        <v>1118659426.5799999</v>
      </c>
    </row>
    <row r="12" spans="1:8" s="18" customFormat="1" ht="17.25" customHeight="1" thickTop="1" thickBot="1" x14ac:dyDescent="0.25">
      <c r="A12" s="34">
        <v>852</v>
      </c>
      <c r="B12" s="34"/>
      <c r="C12" s="35"/>
      <c r="D12" s="36" t="s">
        <v>17</v>
      </c>
      <c r="E12" s="33">
        <v>32762703.73</v>
      </c>
      <c r="F12" s="33">
        <f>SUM(F13,F17,F20)</f>
        <v>90438</v>
      </c>
      <c r="G12" s="33">
        <f>SUM(G13,G17,G20)</f>
        <v>242734</v>
      </c>
      <c r="H12" s="33">
        <f t="shared" si="1"/>
        <v>32610407.73</v>
      </c>
    </row>
    <row r="13" spans="1:8" s="18" customFormat="1" ht="46.5" customHeight="1" thickTop="1" x14ac:dyDescent="0.2">
      <c r="A13" s="34"/>
      <c r="B13" s="37">
        <v>85213</v>
      </c>
      <c r="C13" s="28"/>
      <c r="D13" s="38" t="s">
        <v>18</v>
      </c>
      <c r="E13" s="39">
        <v>637941</v>
      </c>
      <c r="F13" s="40">
        <f t="shared" si="0"/>
        <v>3400</v>
      </c>
      <c r="G13" s="40">
        <f t="shared" si="0"/>
        <v>0</v>
      </c>
      <c r="H13" s="39">
        <f t="shared" si="1"/>
        <v>641341</v>
      </c>
    </row>
    <row r="14" spans="1:8" s="18" customFormat="1" ht="12" customHeight="1" x14ac:dyDescent="0.2">
      <c r="A14" s="34"/>
      <c r="B14" s="41"/>
      <c r="C14" s="28"/>
      <c r="D14" s="42" t="s">
        <v>15</v>
      </c>
      <c r="E14" s="43">
        <v>637741</v>
      </c>
      <c r="F14" s="44">
        <f>SUM(F15:F15)</f>
        <v>3400</v>
      </c>
      <c r="G14" s="44">
        <f>SUM(G15:G15)</f>
        <v>0</v>
      </c>
      <c r="H14" s="43">
        <f t="shared" si="1"/>
        <v>641141</v>
      </c>
    </row>
    <row r="15" spans="1:8" s="18" customFormat="1" ht="37.5" customHeight="1" x14ac:dyDescent="0.2">
      <c r="A15" s="34"/>
      <c r="B15" s="34"/>
      <c r="C15" s="45" t="s">
        <v>19</v>
      </c>
      <c r="D15" s="46" t="s">
        <v>20</v>
      </c>
      <c r="E15" s="47">
        <v>637741</v>
      </c>
      <c r="F15" s="48">
        <v>3400</v>
      </c>
      <c r="G15" s="48"/>
      <c r="H15" s="47">
        <f t="shared" si="1"/>
        <v>641141</v>
      </c>
    </row>
    <row r="16" spans="1:8" s="18" customFormat="1" ht="11.25" customHeight="1" x14ac:dyDescent="0.2">
      <c r="A16" s="27"/>
      <c r="B16" s="41">
        <v>85214</v>
      </c>
      <c r="C16" s="28"/>
      <c r="D16" s="49" t="s">
        <v>21</v>
      </c>
      <c r="E16" s="50"/>
      <c r="F16" s="51"/>
      <c r="G16" s="51"/>
      <c r="H16" s="50"/>
    </row>
    <row r="17" spans="1:8" s="18" customFormat="1" ht="12" customHeight="1" x14ac:dyDescent="0.2">
      <c r="A17" s="27"/>
      <c r="B17" s="41"/>
      <c r="C17" s="28"/>
      <c r="D17" s="52" t="s">
        <v>22</v>
      </c>
      <c r="E17" s="39">
        <v>7418831</v>
      </c>
      <c r="F17" s="40">
        <f>SUM(F18)</f>
        <v>0</v>
      </c>
      <c r="G17" s="40">
        <f>SUM(G18)</f>
        <v>242734</v>
      </c>
      <c r="H17" s="39">
        <f>SUM(E17+F17-G17)</f>
        <v>7176097</v>
      </c>
    </row>
    <row r="18" spans="1:8" s="18" customFormat="1" ht="12.75" customHeight="1" x14ac:dyDescent="0.2">
      <c r="A18" s="27"/>
      <c r="B18" s="41"/>
      <c r="C18" s="53"/>
      <c r="D18" s="54" t="s">
        <v>15</v>
      </c>
      <c r="E18" s="43">
        <v>7391341</v>
      </c>
      <c r="F18" s="44">
        <f>SUM(F19)</f>
        <v>0</v>
      </c>
      <c r="G18" s="44">
        <f>SUM(G19)</f>
        <v>242734</v>
      </c>
      <c r="H18" s="43">
        <f t="shared" ref="H18:H19" si="2">SUM(E18+F18-G18)</f>
        <v>7148607</v>
      </c>
    </row>
    <row r="19" spans="1:8" s="18" customFormat="1" ht="40.5" customHeight="1" x14ac:dyDescent="0.2">
      <c r="A19" s="27"/>
      <c r="B19" s="41"/>
      <c r="C19" s="45" t="s">
        <v>19</v>
      </c>
      <c r="D19" s="46" t="s">
        <v>20</v>
      </c>
      <c r="E19" s="47">
        <v>7391341</v>
      </c>
      <c r="F19" s="48"/>
      <c r="G19" s="48">
        <v>242734</v>
      </c>
      <c r="H19" s="47">
        <f t="shared" si="2"/>
        <v>7148607</v>
      </c>
    </row>
    <row r="20" spans="1:8" s="18" customFormat="1" ht="12" customHeight="1" x14ac:dyDescent="0.2">
      <c r="A20" s="27"/>
      <c r="B20" s="41">
        <v>85216</v>
      </c>
      <c r="C20" s="28"/>
      <c r="D20" s="55" t="s">
        <v>23</v>
      </c>
      <c r="E20" s="39">
        <v>7879192</v>
      </c>
      <c r="F20" s="40">
        <f t="shared" ref="F20:G20" si="3">SUM(F21)</f>
        <v>87038</v>
      </c>
      <c r="G20" s="40">
        <f t="shared" si="3"/>
        <v>0</v>
      </c>
      <c r="H20" s="39">
        <f>SUM(E20+F20-G20)</f>
        <v>7966230</v>
      </c>
    </row>
    <row r="21" spans="1:8" s="18" customFormat="1" ht="12.75" customHeight="1" x14ac:dyDescent="0.2">
      <c r="A21" s="27"/>
      <c r="B21" s="34"/>
      <c r="C21" s="53"/>
      <c r="D21" s="54" t="s">
        <v>15</v>
      </c>
      <c r="E21" s="43">
        <v>7841492</v>
      </c>
      <c r="F21" s="44">
        <f>SUM(F22:F22)</f>
        <v>87038</v>
      </c>
      <c r="G21" s="44">
        <f>SUM(G22:G22)</f>
        <v>0</v>
      </c>
      <c r="H21" s="43">
        <f t="shared" ref="H21" si="4">SUM(E21+F21-G21)</f>
        <v>7928530</v>
      </c>
    </row>
    <row r="22" spans="1:8" s="18" customFormat="1" ht="38.25" customHeight="1" x14ac:dyDescent="0.2">
      <c r="A22" s="27"/>
      <c r="B22" s="34"/>
      <c r="C22" s="45" t="s">
        <v>19</v>
      </c>
      <c r="D22" s="46" t="s">
        <v>20</v>
      </c>
      <c r="E22" s="56">
        <v>7841492</v>
      </c>
      <c r="F22" s="56">
        <v>87038</v>
      </c>
      <c r="G22" s="48"/>
      <c r="H22" s="56">
        <f>SUM(E22+F22-G22)</f>
        <v>7928530</v>
      </c>
    </row>
    <row r="23" spans="1:8" s="18" customFormat="1" ht="20.25" customHeight="1" thickBot="1" x14ac:dyDescent="0.25">
      <c r="A23" s="41"/>
      <c r="B23" s="41"/>
      <c r="C23" s="28"/>
      <c r="D23" s="29" t="s">
        <v>11</v>
      </c>
      <c r="E23" s="30">
        <v>1440628312.2099998</v>
      </c>
      <c r="F23" s="30">
        <f>SUM(F24)</f>
        <v>159460</v>
      </c>
      <c r="G23" s="30">
        <f>SUM(G24)</f>
        <v>311756</v>
      </c>
      <c r="H23" s="30">
        <f>SUM(E23+F23-G23)</f>
        <v>1440476016.2099998</v>
      </c>
    </row>
    <row r="24" spans="1:8" s="18" customFormat="1" ht="18.75" customHeight="1" thickBot="1" x14ac:dyDescent="0.25">
      <c r="A24" s="41"/>
      <c r="B24" s="41"/>
      <c r="C24" s="28"/>
      <c r="D24" s="31" t="s">
        <v>24</v>
      </c>
      <c r="E24" s="32">
        <v>1336830547.8299999</v>
      </c>
      <c r="F24" s="32">
        <f>SUM(F25,F34,F42)</f>
        <v>159460</v>
      </c>
      <c r="G24" s="32">
        <f>SUM(G25,G34,G42)</f>
        <v>311756</v>
      </c>
      <c r="H24" s="32">
        <f t="shared" ref="H24:H26" si="5">SUM(E24+F24-G24)</f>
        <v>1336678251.8299999</v>
      </c>
    </row>
    <row r="25" spans="1:8" s="18" customFormat="1" ht="18.75" customHeight="1" thickTop="1" thickBot="1" x14ac:dyDescent="0.25">
      <c r="A25" s="57">
        <v>700</v>
      </c>
      <c r="B25" s="57"/>
      <c r="C25" s="35"/>
      <c r="D25" s="36" t="s">
        <v>25</v>
      </c>
      <c r="E25" s="32">
        <v>137216358.63</v>
      </c>
      <c r="F25" s="33">
        <f>SUM(F26,)</f>
        <v>50500</v>
      </c>
      <c r="G25" s="33">
        <f>SUM(G26,)</f>
        <v>50500</v>
      </c>
      <c r="H25" s="32">
        <f t="shared" si="5"/>
        <v>137216358.63</v>
      </c>
    </row>
    <row r="26" spans="1:8" s="18" customFormat="1" ht="12" customHeight="1" thickTop="1" x14ac:dyDescent="0.2">
      <c r="A26" s="57"/>
      <c r="B26" s="58">
        <v>70007</v>
      </c>
      <c r="C26" s="59"/>
      <c r="D26" s="55" t="s">
        <v>26</v>
      </c>
      <c r="E26" s="39">
        <v>51204486.059999995</v>
      </c>
      <c r="F26" s="40">
        <f>SUM(F27,)</f>
        <v>50500</v>
      </c>
      <c r="G26" s="40">
        <f>SUM(G27,)</f>
        <v>50500</v>
      </c>
      <c r="H26" s="39">
        <f t="shared" si="5"/>
        <v>51204486.059999995</v>
      </c>
    </row>
    <row r="27" spans="1:8" s="18" customFormat="1" ht="12" customHeight="1" x14ac:dyDescent="0.2">
      <c r="A27" s="57"/>
      <c r="B27" s="60"/>
      <c r="C27" s="61"/>
      <c r="D27" s="62" t="s">
        <v>27</v>
      </c>
      <c r="E27" s="63">
        <v>51014928.559999995</v>
      </c>
      <c r="F27" s="44">
        <f>SUM(F28:F33)</f>
        <v>50500</v>
      </c>
      <c r="G27" s="44">
        <f>SUM(G28:G33)</f>
        <v>50500</v>
      </c>
      <c r="H27" s="43">
        <f>SUM(E27+F27-G27)</f>
        <v>51014928.559999995</v>
      </c>
    </row>
    <row r="28" spans="1:8" s="18" customFormat="1" ht="22.5" customHeight="1" x14ac:dyDescent="0.2">
      <c r="A28" s="41"/>
      <c r="B28" s="41"/>
      <c r="C28" s="37">
        <v>4140</v>
      </c>
      <c r="D28" s="64" t="s">
        <v>28</v>
      </c>
      <c r="E28" s="47">
        <v>22433</v>
      </c>
      <c r="F28" s="47"/>
      <c r="G28" s="47">
        <v>22433</v>
      </c>
      <c r="H28" s="48">
        <f t="shared" ref="H28:H33" si="6">SUM(E28+F28-G28)</f>
        <v>0</v>
      </c>
    </row>
    <row r="29" spans="1:8" s="18" customFormat="1" ht="12" customHeight="1" x14ac:dyDescent="0.2">
      <c r="A29" s="41"/>
      <c r="B29" s="41"/>
      <c r="C29" s="65">
        <v>4170</v>
      </c>
      <c r="D29" s="66" t="s">
        <v>29</v>
      </c>
      <c r="E29" s="67">
        <v>60000</v>
      </c>
      <c r="F29" s="67"/>
      <c r="G29" s="67">
        <v>15000</v>
      </c>
      <c r="H29" s="68">
        <f t="shared" si="6"/>
        <v>45000</v>
      </c>
    </row>
    <row r="30" spans="1:8" s="18" customFormat="1" ht="12" customHeight="1" x14ac:dyDescent="0.2">
      <c r="A30" s="41"/>
      <c r="B30" s="41"/>
      <c r="C30" s="65">
        <v>4410</v>
      </c>
      <c r="D30" s="69" t="s">
        <v>30</v>
      </c>
      <c r="E30" s="67">
        <v>48725</v>
      </c>
      <c r="F30" s="67"/>
      <c r="G30" s="67">
        <v>7500</v>
      </c>
      <c r="H30" s="68">
        <f t="shared" si="6"/>
        <v>41225</v>
      </c>
    </row>
    <row r="31" spans="1:8" s="18" customFormat="1" ht="12" customHeight="1" x14ac:dyDescent="0.2">
      <c r="A31" s="41"/>
      <c r="B31" s="41"/>
      <c r="C31" s="65">
        <v>4480</v>
      </c>
      <c r="D31" s="66" t="s">
        <v>31</v>
      </c>
      <c r="E31" s="67">
        <v>208000</v>
      </c>
      <c r="F31" s="67">
        <v>50500</v>
      </c>
      <c r="G31" s="67"/>
      <c r="H31" s="68">
        <f t="shared" si="6"/>
        <v>258500</v>
      </c>
    </row>
    <row r="32" spans="1:8" s="18" customFormat="1" ht="22.5" customHeight="1" x14ac:dyDescent="0.2">
      <c r="A32" s="41"/>
      <c r="B32" s="41"/>
      <c r="C32" s="37">
        <v>4600</v>
      </c>
      <c r="D32" s="70" t="s">
        <v>32</v>
      </c>
      <c r="E32" s="71">
        <v>3850</v>
      </c>
      <c r="F32" s="71"/>
      <c r="G32" s="71">
        <v>3067</v>
      </c>
      <c r="H32" s="56">
        <f t="shared" si="6"/>
        <v>783</v>
      </c>
    </row>
    <row r="33" spans="1:8" s="18" customFormat="1" ht="12" customHeight="1" x14ac:dyDescent="0.2">
      <c r="A33" s="41"/>
      <c r="B33" s="41"/>
      <c r="C33" s="65">
        <v>4710</v>
      </c>
      <c r="D33" s="69" t="s">
        <v>33</v>
      </c>
      <c r="E33" s="67">
        <v>11575</v>
      </c>
      <c r="F33" s="67"/>
      <c r="G33" s="67">
        <v>2500</v>
      </c>
      <c r="H33" s="68">
        <f t="shared" si="6"/>
        <v>9075</v>
      </c>
    </row>
    <row r="34" spans="1:8" s="18" customFormat="1" ht="12" customHeight="1" thickBot="1" x14ac:dyDescent="0.25">
      <c r="A34" s="34">
        <v>801</v>
      </c>
      <c r="B34" s="34"/>
      <c r="C34" s="35"/>
      <c r="D34" s="36" t="s">
        <v>34</v>
      </c>
      <c r="E34" s="72">
        <v>496645764.90999991</v>
      </c>
      <c r="F34" s="33">
        <f>SUM(F35,F39)</f>
        <v>18000</v>
      </c>
      <c r="G34" s="33">
        <f>SUM(G35,G39)</f>
        <v>18000</v>
      </c>
      <c r="H34" s="32">
        <f>SUM(E34+F34-G34)</f>
        <v>496645764.90999991</v>
      </c>
    </row>
    <row r="35" spans="1:8" s="18" customFormat="1" ht="12" customHeight="1" thickTop="1" x14ac:dyDescent="0.2">
      <c r="A35" s="34"/>
      <c r="B35" s="41">
        <v>80101</v>
      </c>
      <c r="C35" s="28"/>
      <c r="D35" s="73" t="s">
        <v>35</v>
      </c>
      <c r="E35" s="39">
        <v>134457308.59999999</v>
      </c>
      <c r="F35" s="40">
        <f>SUM(F36,F60,F66)</f>
        <v>17000</v>
      </c>
      <c r="G35" s="40">
        <f>SUM(G36,G60,G66)</f>
        <v>17000</v>
      </c>
      <c r="H35" s="39">
        <f>SUM(E35+F35-G35)</f>
        <v>134457308.59999999</v>
      </c>
    </row>
    <row r="36" spans="1:8" s="18" customFormat="1" ht="12" customHeight="1" x14ac:dyDescent="0.2">
      <c r="A36" s="34"/>
      <c r="B36" s="41"/>
      <c r="C36" s="28"/>
      <c r="D36" s="74" t="s">
        <v>36</v>
      </c>
      <c r="E36" s="63">
        <v>112972107.88</v>
      </c>
      <c r="F36" s="63">
        <f>SUM(F37:F38)</f>
        <v>17000</v>
      </c>
      <c r="G36" s="63">
        <f>SUM(G37:G38)</f>
        <v>17000</v>
      </c>
      <c r="H36" s="43">
        <f>SUM(E36+F36-G36)</f>
        <v>112972107.88</v>
      </c>
    </row>
    <row r="37" spans="1:8" s="18" customFormat="1" ht="12" customHeight="1" x14ac:dyDescent="0.2">
      <c r="A37" s="34"/>
      <c r="B37" s="41"/>
      <c r="C37" s="75">
        <v>4120</v>
      </c>
      <c r="D37" s="66" t="s">
        <v>37</v>
      </c>
      <c r="E37" s="71">
        <v>1599385</v>
      </c>
      <c r="F37" s="71">
        <v>17000</v>
      </c>
      <c r="G37" s="71"/>
      <c r="H37" s="56">
        <f t="shared" ref="H37:H38" si="7">SUM(E37+F37-G37)</f>
        <v>1616385</v>
      </c>
    </row>
    <row r="38" spans="1:8" s="18" customFormat="1" ht="12" customHeight="1" x14ac:dyDescent="0.2">
      <c r="A38" s="34"/>
      <c r="B38" s="41"/>
      <c r="C38" s="75">
        <v>4790</v>
      </c>
      <c r="D38" s="76" t="s">
        <v>38</v>
      </c>
      <c r="E38" s="71">
        <v>62406878.640000001</v>
      </c>
      <c r="F38" s="71"/>
      <c r="G38" s="71">
        <v>17000</v>
      </c>
      <c r="H38" s="56">
        <f t="shared" si="7"/>
        <v>62389878.640000001</v>
      </c>
    </row>
    <row r="39" spans="1:8" s="18" customFormat="1" ht="12" customHeight="1" x14ac:dyDescent="0.2">
      <c r="A39" s="34"/>
      <c r="B39" s="41">
        <v>80104</v>
      </c>
      <c r="C39" s="28"/>
      <c r="D39" s="73" t="s">
        <v>39</v>
      </c>
      <c r="E39" s="40">
        <v>66661275.999999993</v>
      </c>
      <c r="F39" s="40">
        <f>SUM(F40,)</f>
        <v>1000</v>
      </c>
      <c r="G39" s="40">
        <f>SUM(G40,)</f>
        <v>1000</v>
      </c>
      <c r="H39" s="39">
        <f>SUM(E39+F39-G39)</f>
        <v>66661275.999999993</v>
      </c>
    </row>
    <row r="40" spans="1:8" s="18" customFormat="1" ht="12" customHeight="1" x14ac:dyDescent="0.2">
      <c r="A40" s="34"/>
      <c r="B40" s="41"/>
      <c r="C40" s="28"/>
      <c r="D40" s="74" t="s">
        <v>36</v>
      </c>
      <c r="E40" s="63">
        <v>51841669.420000002</v>
      </c>
      <c r="F40" s="63">
        <f>SUM(F41)</f>
        <v>1000</v>
      </c>
      <c r="G40" s="63">
        <f>SUM(G41)</f>
        <v>1000</v>
      </c>
      <c r="H40" s="43">
        <f>SUM(E40+F40-G40)</f>
        <v>51841669.420000002</v>
      </c>
    </row>
    <row r="41" spans="1:8" s="18" customFormat="1" ht="12" customHeight="1" x14ac:dyDescent="0.2">
      <c r="A41" s="34"/>
      <c r="B41" s="41"/>
      <c r="C41" s="65">
        <v>4710</v>
      </c>
      <c r="D41" s="69" t="s">
        <v>33</v>
      </c>
      <c r="E41" s="71">
        <v>111138</v>
      </c>
      <c r="F41" s="71">
        <v>1000</v>
      </c>
      <c r="G41" s="71">
        <v>1000</v>
      </c>
      <c r="H41" s="56">
        <f t="shared" ref="H41" si="8">SUM(E41+F41-G41)</f>
        <v>111138</v>
      </c>
    </row>
    <row r="42" spans="1:8" s="18" customFormat="1" ht="12" customHeight="1" thickBot="1" x14ac:dyDescent="0.25">
      <c r="A42" s="34">
        <v>852</v>
      </c>
      <c r="B42" s="34"/>
      <c r="C42" s="35"/>
      <c r="D42" s="36" t="s">
        <v>17</v>
      </c>
      <c r="E42" s="33">
        <v>97169669.11999999</v>
      </c>
      <c r="F42" s="32">
        <f>SUM(F46,F50,F53)</f>
        <v>90960</v>
      </c>
      <c r="G42" s="32">
        <f>SUM(G46,G50,G53)</f>
        <v>243256</v>
      </c>
      <c r="H42" s="32">
        <f t="shared" si="1"/>
        <v>97017373.11999999</v>
      </c>
    </row>
    <row r="43" spans="1:8" s="18" customFormat="1" ht="12" customHeight="1" thickTop="1" x14ac:dyDescent="0.2">
      <c r="A43" s="34"/>
      <c r="B43" s="77">
        <v>85213</v>
      </c>
      <c r="C43" s="78"/>
      <c r="D43" s="79" t="s">
        <v>40</v>
      </c>
      <c r="E43" s="51"/>
      <c r="F43" s="50"/>
      <c r="G43" s="50"/>
      <c r="H43" s="50"/>
    </row>
    <row r="44" spans="1:8" s="18" customFormat="1" ht="12" customHeight="1" x14ac:dyDescent="0.2">
      <c r="A44" s="34"/>
      <c r="B44" s="77"/>
      <c r="C44" s="78"/>
      <c r="D44" s="79" t="s">
        <v>41</v>
      </c>
      <c r="E44" s="51"/>
      <c r="F44" s="50"/>
      <c r="G44" s="50"/>
      <c r="H44" s="50"/>
    </row>
    <row r="45" spans="1:8" s="18" customFormat="1" ht="12" customHeight="1" x14ac:dyDescent="0.2">
      <c r="A45" s="34"/>
      <c r="B45" s="77"/>
      <c r="C45" s="78"/>
      <c r="D45" s="80" t="s">
        <v>42</v>
      </c>
      <c r="E45" s="51"/>
      <c r="F45" s="50"/>
      <c r="G45" s="50"/>
      <c r="H45" s="50"/>
    </row>
    <row r="46" spans="1:8" s="18" customFormat="1" ht="12" customHeight="1" x14ac:dyDescent="0.2">
      <c r="A46" s="81"/>
      <c r="B46" s="55"/>
      <c r="C46" s="82"/>
      <c r="D46" s="52" t="s">
        <v>43</v>
      </c>
      <c r="E46" s="83">
        <v>637941</v>
      </c>
      <c r="F46" s="40">
        <f t="shared" ref="F46:G46" si="9">SUM(F47)</f>
        <v>3922</v>
      </c>
      <c r="G46" s="40">
        <f t="shared" si="9"/>
        <v>0</v>
      </c>
      <c r="H46" s="39">
        <f t="shared" ref="H46:H48" si="10">SUM(E46+F46-G46)</f>
        <v>641863</v>
      </c>
    </row>
    <row r="47" spans="1:8" s="18" customFormat="1" ht="14.25" customHeight="1" x14ac:dyDescent="0.2">
      <c r="A47" s="34"/>
      <c r="B47" s="77"/>
      <c r="C47" s="28"/>
      <c r="D47" s="84" t="s">
        <v>44</v>
      </c>
      <c r="E47" s="44">
        <v>637741</v>
      </c>
      <c r="F47" s="85">
        <f>SUM(F48)</f>
        <v>3922</v>
      </c>
      <c r="G47" s="85">
        <f>SUM(G48)</f>
        <v>0</v>
      </c>
      <c r="H47" s="63">
        <f t="shared" si="10"/>
        <v>641663</v>
      </c>
    </row>
    <row r="48" spans="1:8" s="18" customFormat="1" ht="12" customHeight="1" x14ac:dyDescent="0.2">
      <c r="A48" s="34"/>
      <c r="B48" s="86"/>
      <c r="C48" s="60">
        <v>4130</v>
      </c>
      <c r="D48" s="79" t="s">
        <v>45</v>
      </c>
      <c r="E48" s="47">
        <v>637741</v>
      </c>
      <c r="F48" s="71">
        <v>3922</v>
      </c>
      <c r="G48" s="71"/>
      <c r="H48" s="48">
        <f t="shared" si="10"/>
        <v>641663</v>
      </c>
    </row>
    <row r="49" spans="1:8" s="18" customFormat="1" ht="12" customHeight="1" x14ac:dyDescent="0.2">
      <c r="A49" s="41"/>
      <c r="B49" s="41">
        <v>85214</v>
      </c>
      <c r="C49" s="28"/>
      <c r="D49" s="49" t="s">
        <v>21</v>
      </c>
      <c r="E49" s="50"/>
      <c r="F49" s="51"/>
      <c r="G49" s="51"/>
      <c r="H49" s="50"/>
    </row>
    <row r="50" spans="1:8" s="18" customFormat="1" ht="12" customHeight="1" x14ac:dyDescent="0.2">
      <c r="A50" s="41"/>
      <c r="B50" s="41"/>
      <c r="C50" s="28"/>
      <c r="D50" s="52" t="s">
        <v>22</v>
      </c>
      <c r="E50" s="39">
        <v>8719517</v>
      </c>
      <c r="F50" s="40">
        <f>SUM(F51)</f>
        <v>0</v>
      </c>
      <c r="G50" s="40">
        <f>SUM(G51)</f>
        <v>243256</v>
      </c>
      <c r="H50" s="39">
        <f>SUM(E50+F50-G50)</f>
        <v>8476261</v>
      </c>
    </row>
    <row r="51" spans="1:8" s="18" customFormat="1" ht="12" customHeight="1" x14ac:dyDescent="0.2">
      <c r="A51" s="41"/>
      <c r="B51" s="41"/>
      <c r="C51" s="53"/>
      <c r="D51" s="74" t="s">
        <v>44</v>
      </c>
      <c r="E51" s="43">
        <v>8692227</v>
      </c>
      <c r="F51" s="85">
        <f>SUM(F52:F52)</f>
        <v>0</v>
      </c>
      <c r="G51" s="85">
        <f>SUM(G52:G52)</f>
        <v>243256</v>
      </c>
      <c r="H51" s="63">
        <f t="shared" ref="H51:H52" si="11">SUM(E51+F51-G51)</f>
        <v>8448971</v>
      </c>
    </row>
    <row r="52" spans="1:8" s="18" customFormat="1" ht="12" customHeight="1" x14ac:dyDescent="0.2">
      <c r="A52" s="41"/>
      <c r="B52" s="41"/>
      <c r="C52" s="75">
        <v>3110</v>
      </c>
      <c r="D52" s="66" t="s">
        <v>45</v>
      </c>
      <c r="E52" s="47">
        <v>8562699</v>
      </c>
      <c r="F52" s="47"/>
      <c r="G52" s="47">
        <v>243256</v>
      </c>
      <c r="H52" s="48">
        <f t="shared" si="11"/>
        <v>8319443</v>
      </c>
    </row>
    <row r="53" spans="1:8" s="18" customFormat="1" ht="12" customHeight="1" x14ac:dyDescent="0.2">
      <c r="A53" s="41"/>
      <c r="B53" s="60">
        <v>85216</v>
      </c>
      <c r="C53" s="60"/>
      <c r="D53" s="87" t="s">
        <v>23</v>
      </c>
      <c r="E53" s="88">
        <v>7879670</v>
      </c>
      <c r="F53" s="39">
        <f>SUM(F54,)</f>
        <v>87038</v>
      </c>
      <c r="G53" s="39">
        <f>SUM(G54,)</f>
        <v>0</v>
      </c>
      <c r="H53" s="39">
        <f>SUM(E53+F53-G53)</f>
        <v>7966708</v>
      </c>
    </row>
    <row r="54" spans="1:8" s="18" customFormat="1" ht="12" customHeight="1" x14ac:dyDescent="0.2">
      <c r="A54" s="41"/>
      <c r="B54" s="41"/>
      <c r="C54" s="53"/>
      <c r="D54" s="74" t="s">
        <v>44</v>
      </c>
      <c r="E54" s="43">
        <v>7841970</v>
      </c>
      <c r="F54" s="44">
        <f>SUM(F55:F55)</f>
        <v>87038</v>
      </c>
      <c r="G54" s="44">
        <f>SUM(G55:G55)</f>
        <v>0</v>
      </c>
      <c r="H54" s="43">
        <f t="shared" ref="H54:H55" si="12">SUM(E54+F54-G54)</f>
        <v>7929008</v>
      </c>
    </row>
    <row r="55" spans="1:8" s="18" customFormat="1" ht="12" customHeight="1" x14ac:dyDescent="0.2">
      <c r="A55" s="41"/>
      <c r="B55" s="41"/>
      <c r="C55" s="75">
        <v>3110</v>
      </c>
      <c r="D55" s="66" t="s">
        <v>45</v>
      </c>
      <c r="E55" s="71">
        <v>7839970</v>
      </c>
      <c r="F55" s="48">
        <v>87038</v>
      </c>
      <c r="G55" s="48"/>
      <c r="H55" s="48">
        <f t="shared" si="12"/>
        <v>7927008</v>
      </c>
    </row>
    <row r="56" spans="1:8" s="18" customFormat="1" ht="3.75" customHeight="1" x14ac:dyDescent="0.2">
      <c r="A56" s="89"/>
      <c r="B56" s="89"/>
      <c r="C56" s="90"/>
      <c r="D56" s="91"/>
      <c r="E56" s="39"/>
      <c r="F56" s="39"/>
      <c r="G56" s="39"/>
      <c r="H56" s="39"/>
    </row>
    <row r="57" spans="1:8" s="18" customFormat="1" ht="12.95" customHeight="1" x14ac:dyDescent="0.2"/>
    <row r="58" spans="1:8" s="18" customFormat="1" ht="12.95" customHeight="1" x14ac:dyDescent="0.2"/>
    <row r="59" spans="1:8" s="18" customFormat="1" ht="12.95" customHeight="1" x14ac:dyDescent="0.2"/>
    <row r="60" spans="1:8" s="18" customFormat="1" ht="12.95" customHeight="1" x14ac:dyDescent="0.2"/>
    <row r="61" spans="1:8" s="18" customFormat="1" ht="12.95" customHeight="1" x14ac:dyDescent="0.2"/>
    <row r="62" spans="1:8" s="18" customFormat="1" ht="12.95" customHeight="1" x14ac:dyDescent="0.2"/>
    <row r="63" spans="1:8" s="18" customFormat="1" ht="12.95" customHeight="1" x14ac:dyDescent="0.2"/>
    <row r="64" spans="1:8" s="18" customFormat="1" ht="12.95" customHeight="1" x14ac:dyDescent="0.2"/>
    <row r="65" s="18" customFormat="1" ht="12.95" customHeight="1" x14ac:dyDescent="0.2"/>
    <row r="66" s="18" customFormat="1" ht="12.95" customHeight="1" x14ac:dyDescent="0.2"/>
    <row r="67" s="18" customFormat="1" ht="12.95" customHeight="1" x14ac:dyDescent="0.2"/>
    <row r="68" s="18" customFormat="1" ht="12.95" customHeight="1" x14ac:dyDescent="0.2"/>
    <row r="69" s="18" customFormat="1" ht="12.95" customHeight="1" x14ac:dyDescent="0.2"/>
    <row r="70" s="18" customFormat="1" ht="12.95" customHeight="1" x14ac:dyDescent="0.2"/>
    <row r="71" s="18" customFormat="1" ht="12.95" customHeight="1" x14ac:dyDescent="0.2"/>
    <row r="72" s="18" customFormat="1" ht="12.95" customHeight="1" x14ac:dyDescent="0.2"/>
    <row r="73" s="18" customFormat="1" ht="12.95" customHeight="1" x14ac:dyDescent="0.2"/>
    <row r="74" s="18" customFormat="1" ht="12.95" customHeight="1" x14ac:dyDescent="0.2"/>
    <row r="75" s="18" customFormat="1" ht="12.95" customHeight="1" x14ac:dyDescent="0.2"/>
    <row r="76" s="18" customFormat="1" ht="12.95" customHeight="1" x14ac:dyDescent="0.2"/>
    <row r="77" s="18" customFormat="1" ht="12.95" customHeight="1" x14ac:dyDescent="0.2"/>
    <row r="78" s="18" customFormat="1" ht="12.95" customHeight="1" x14ac:dyDescent="0.2"/>
    <row r="79" s="18" customFormat="1" ht="12.95" customHeight="1" x14ac:dyDescent="0.2"/>
    <row r="80" s="18" customFormat="1" ht="12.95" customHeight="1" x14ac:dyDescent="0.2"/>
    <row r="81" s="18" customFormat="1" ht="12.95" customHeight="1" x14ac:dyDescent="0.2"/>
    <row r="82" s="18" customFormat="1" ht="12.95" customHeight="1" x14ac:dyDescent="0.2"/>
    <row r="83" s="18" customFormat="1" ht="12.95" customHeight="1" x14ac:dyDescent="0.2"/>
    <row r="84" s="18" customFormat="1" ht="12.95" customHeight="1" x14ac:dyDescent="0.2"/>
    <row r="85" s="18" customFormat="1" ht="12.95" customHeight="1" x14ac:dyDescent="0.2"/>
    <row r="86" s="18" customFormat="1" ht="12.95" customHeight="1" x14ac:dyDescent="0.2"/>
    <row r="87" s="18" customFormat="1" ht="12.95" customHeight="1" x14ac:dyDescent="0.2"/>
    <row r="88" s="18" customFormat="1" ht="12.95" customHeight="1" x14ac:dyDescent="0.2"/>
    <row r="89" s="18" customFormat="1" ht="12.95" customHeight="1" x14ac:dyDescent="0.2"/>
    <row r="90" s="18" customFormat="1" ht="12.95" customHeight="1" x14ac:dyDescent="0.2"/>
    <row r="91" s="18" customFormat="1" ht="12.95" customHeight="1" x14ac:dyDescent="0.2"/>
    <row r="92" s="18" customFormat="1" ht="12.95" customHeight="1" x14ac:dyDescent="0.2"/>
    <row r="93" s="18" customFormat="1" ht="12.95" customHeight="1" x14ac:dyDescent="0.2"/>
    <row r="94" s="18" customFormat="1" ht="12.95" customHeight="1" x14ac:dyDescent="0.2"/>
    <row r="95" s="18" customFormat="1" ht="12.95" customHeight="1" x14ac:dyDescent="0.2"/>
    <row r="96" s="18" customFormat="1" ht="12.95" customHeight="1" x14ac:dyDescent="0.2"/>
    <row r="97" s="18" customFormat="1" ht="12.95" customHeight="1" x14ac:dyDescent="0.2"/>
    <row r="98" s="18" customFormat="1" ht="12.95" customHeight="1" x14ac:dyDescent="0.2"/>
    <row r="99" s="18" customFormat="1" ht="12.95" customHeight="1" x14ac:dyDescent="0.2"/>
    <row r="100" s="18" customFormat="1" ht="12.95" customHeight="1" x14ac:dyDescent="0.2"/>
    <row r="101" s="18" customFormat="1" ht="12.95" customHeight="1" x14ac:dyDescent="0.2"/>
    <row r="102" s="18" customFormat="1" ht="12.95" customHeight="1" x14ac:dyDescent="0.2"/>
    <row r="103" s="18" customFormat="1" ht="12.95" customHeight="1" x14ac:dyDescent="0.2"/>
    <row r="104" s="18" customFormat="1" ht="12.95" customHeight="1" x14ac:dyDescent="0.2"/>
    <row r="105" s="18" customFormat="1" ht="12.95" customHeight="1" x14ac:dyDescent="0.2"/>
    <row r="106" s="18" customFormat="1" ht="12.95" customHeight="1" x14ac:dyDescent="0.2"/>
    <row r="107" s="18" customFormat="1" ht="12.95" customHeight="1" x14ac:dyDescent="0.2"/>
    <row r="108" s="18" customFormat="1" ht="12.95" customHeight="1" x14ac:dyDescent="0.2"/>
    <row r="109" s="18" customFormat="1" ht="12.95" customHeight="1" x14ac:dyDescent="0.2"/>
    <row r="110" s="18" customFormat="1" ht="12.95" customHeight="1" x14ac:dyDescent="0.2"/>
    <row r="111" s="18" customFormat="1" ht="12.95" customHeight="1" x14ac:dyDescent="0.2"/>
    <row r="112" s="18" customFormat="1" ht="12.95" customHeight="1" x14ac:dyDescent="0.2"/>
    <row r="113" s="18" customFormat="1" ht="12.95" customHeight="1" x14ac:dyDescent="0.2"/>
    <row r="114" s="18" customFormat="1" ht="12.95" customHeight="1" x14ac:dyDescent="0.2"/>
    <row r="115" s="18" customFormat="1" ht="12.95" customHeight="1" x14ac:dyDescent="0.2"/>
    <row r="116" s="18" customFormat="1" ht="12.95" customHeight="1" x14ac:dyDescent="0.2"/>
    <row r="117" s="18" customFormat="1" ht="12.95" customHeight="1" x14ac:dyDescent="0.2"/>
    <row r="118" s="18" customFormat="1" ht="12.95" customHeight="1" x14ac:dyDescent="0.2"/>
    <row r="119" s="18" customFormat="1" ht="12.95" customHeight="1" x14ac:dyDescent="0.2"/>
    <row r="120" s="18" customFormat="1" ht="12.95" customHeight="1" x14ac:dyDescent="0.2"/>
    <row r="121" s="18" customFormat="1" ht="12.95" customHeight="1" x14ac:dyDescent="0.2"/>
    <row r="122" s="18" customFormat="1" ht="12.95" customHeight="1" x14ac:dyDescent="0.2"/>
    <row r="123" s="18" customFormat="1" ht="12.95" customHeight="1" x14ac:dyDescent="0.2"/>
    <row r="124" ht="12.95" customHeight="1" x14ac:dyDescent="0.25"/>
    <row r="125" ht="12.95" customHeight="1" x14ac:dyDescent="0.25"/>
    <row r="126" ht="12.95" customHeight="1" x14ac:dyDescent="0.25"/>
    <row r="127" ht="12.95" customHeight="1" x14ac:dyDescent="0.25"/>
    <row r="128" ht="12.95" customHeight="1" x14ac:dyDescent="0.25"/>
    <row r="129" ht="12.95" customHeight="1" x14ac:dyDescent="0.25"/>
    <row r="130" ht="12.95" customHeight="1" x14ac:dyDescent="0.25"/>
    <row r="131" ht="12.95" customHeight="1" x14ac:dyDescent="0.25"/>
    <row r="132" ht="12.95" customHeight="1" x14ac:dyDescent="0.25"/>
    <row r="133" ht="12.95" customHeight="1" x14ac:dyDescent="0.25"/>
    <row r="134" ht="12.95" customHeight="1" x14ac:dyDescent="0.25"/>
    <row r="135" ht="12.9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</sheetData>
  <pageMargins left="0.11811023622047245" right="0.11811023622047245" top="0.74803149606299213" bottom="0.74803149606299213" header="0.31496062992125984" footer="0.31496062992125984"/>
  <pageSetup paperSize="9" orientation="portrait" r:id="rId1"/>
  <headerFooter>
    <oddFooter>&amp;C&amp;"Arial,Normalny"&amp;8&amp;P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2</vt:i4>
      </vt:variant>
    </vt:vector>
  </HeadingPairs>
  <TitlesOfParts>
    <vt:vector size="4" baseType="lpstr">
      <vt:lpstr>Załącznik</vt:lpstr>
      <vt:lpstr>Arkusz1</vt:lpstr>
      <vt:lpstr>Załącznik!Obszar_wydruku</vt:lpstr>
      <vt:lpstr>Załącznik!Tytuły_wydruku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Załącznik do Zarządzenia nr 358/2025 PMW z dnia 5 grudnia 2025 r.</dc:title>
  <dc:creator>Monika Szubska</dc:creator>
  <cp:keywords>Załącznik do Zarządzenia nr 358/2025 PMW z dnia 5 grudnia 2025 r.</cp:keywords>
  <cp:lastModifiedBy>Monika Dębicka</cp:lastModifiedBy>
  <cp:lastPrinted>2025-05-27T12:14:45Z</cp:lastPrinted>
  <dcterms:created xsi:type="dcterms:W3CDTF">2015-06-05T18:19:34Z</dcterms:created>
  <dcterms:modified xsi:type="dcterms:W3CDTF">2025-12-11T07:18:24Z</dcterms:modified>
</cp:coreProperties>
</file>