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1D26F176-1EC5-4C2C-9749-DE49BED32D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" sheetId="9" r:id="rId1"/>
    <sheet name="Arkusz1" sheetId="1" r:id="rId2"/>
  </sheets>
  <definedNames>
    <definedName name="_xlnm._FilterDatabase" localSheetId="0" hidden="1">Zał.!$A$16:$H$16</definedName>
    <definedName name="_xlnm.Print_Area" localSheetId="0">Zał.!$A$1:$H$28</definedName>
    <definedName name="_xlnm.Print_Titles" localSheetId="0">Zał.!$7:$9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9" l="1"/>
  <c r="H26" i="9"/>
  <c r="H25" i="9"/>
  <c r="H24" i="9"/>
  <c r="H23" i="9"/>
  <c r="H22" i="9"/>
  <c r="H21" i="9"/>
  <c r="G20" i="9"/>
  <c r="G19" i="9" s="1"/>
  <c r="G18" i="9" s="1"/>
  <c r="F20" i="9"/>
  <c r="F19" i="9" s="1"/>
  <c r="H15" i="9"/>
  <c r="G14" i="9"/>
  <c r="F14" i="9"/>
  <c r="F13" i="9"/>
  <c r="H18" i="9" l="1"/>
  <c r="G17" i="9"/>
  <c r="G16" i="9" s="1"/>
  <c r="H16" i="9" s="1"/>
  <c r="H19" i="9"/>
  <c r="F18" i="9"/>
  <c r="F17" i="9" s="1"/>
  <c r="F16" i="9" s="1"/>
  <c r="H20" i="9"/>
  <c r="H14" i="9"/>
  <c r="F12" i="9"/>
  <c r="G13" i="9"/>
  <c r="G12" i="9" s="1"/>
  <c r="G11" i="9" s="1"/>
  <c r="G10" i="9" s="1"/>
  <c r="H17" i="9" l="1"/>
  <c r="H12" i="9"/>
  <c r="F11" i="9"/>
  <c r="H13" i="9"/>
  <c r="H11" i="9" l="1"/>
  <c r="F10" i="9"/>
  <c r="H10" i="9" l="1"/>
</calcChain>
</file>

<file path=xl/sharedStrings.xml><?xml version="1.0" encoding="utf-8"?>
<sst xmlns="http://schemas.openxmlformats.org/spreadsheetml/2006/main" count="35" uniqueCount="32">
  <si>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</si>
  <si>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</si>
  <si>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</si>
  <si>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</si>
  <si>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</si>
  <si>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</si>
  <si>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</si>
  <si>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</si>
  <si>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</si>
  <si>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</si>
  <si>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</si>
  <si>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</si>
  <si>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Zmiany w budżecie miasta Włocławek na 2026 rok</t>
  </si>
  <si>
    <t>Wydatki na zadania rządowe powiatu:</t>
  </si>
  <si>
    <t xml:space="preserve">Załącznik </t>
  </si>
  <si>
    <t>DOCHODY OGÓŁEM:</t>
  </si>
  <si>
    <t>Dochody na zadania rządowe powiatu:</t>
  </si>
  <si>
    <t>Bezpieczeństwo publiczne i ochrona przeciwpożarowa</t>
  </si>
  <si>
    <t>Komendy powiatowe Państwowej Straży Pożarnej</t>
  </si>
  <si>
    <t>Organ</t>
  </si>
  <si>
    <t>dotacje celowe otrzymane z budżetu państwa na zadania bieżące z zakresu administracji rządowej oraz inne zadania zlecone ustawami realizowane przez powiat</t>
  </si>
  <si>
    <t>Komenda Miejska Państwowej Straży Pożarnej</t>
  </si>
  <si>
    <t>wydatki osobowe niezaliczone do uposażeń wypłacane żołnierzom i funkcjonariuszom</t>
  </si>
  <si>
    <t>4080</t>
  </si>
  <si>
    <t>uposażenia i świadczenia pieniężne wypłacane przez okres roku żołnierzom i funkcjonariuszom zwolnionym ze służby</t>
  </si>
  <si>
    <t>równoważniki pieniężne i ekwiwalenty dla żołnierzy i funkcjonariuszy oraz pozostałe należności</t>
  </si>
  <si>
    <t>zakup energii</t>
  </si>
  <si>
    <t>zakup usług zdrowotnych</t>
  </si>
  <si>
    <t>odpisy na zakładowy fundusz świadczeń socjalnych</t>
  </si>
  <si>
    <t>opłaty na rzecz budżetu państwa</t>
  </si>
  <si>
    <t>do Zarządzenia NR 309/2026</t>
  </si>
  <si>
    <t>z dnia 12 czerwca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</si>
</sst>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3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64">
    <xf numFmtId="0" fontId="0" fillId="0" borderId="0" xfId="0"/>
    <xf numFmtId="0" fontId="9" fillId="0" borderId="0" xfId="12" applyFont="1"/>
    <xf numFmtId="49" fontId="9" fillId="0" borderId="0" xfId="12" applyNumberFormat="1" applyFont="1"/>
    <xf numFmtId="0" fontId="9" fillId="0" borderId="0" xfId="12" applyFont="1" applyAlignment="1">
      <alignment horizontal="left"/>
    </xf>
    <xf numFmtId="0" fontId="11" fillId="0" borderId="0" xfId="12" applyFont="1"/>
    <xf numFmtId="0" fontId="12" fillId="0" borderId="0" xfId="12" applyFont="1" applyAlignment="1">
      <alignment horizontal="centerContinuous"/>
    </xf>
    <xf numFmtId="0" fontId="11" fillId="0" borderId="0" xfId="12" applyFont="1" applyAlignment="1">
      <alignment horizontal="centerContinuous"/>
    </xf>
    <xf numFmtId="49" fontId="12" fillId="0" borderId="0" xfId="12" applyNumberFormat="1" applyFont="1" applyAlignment="1">
      <alignment horizontal="centerContinuous"/>
    </xf>
    <xf numFmtId="0" fontId="13" fillId="0" borderId="0" xfId="12" applyFont="1"/>
    <xf numFmtId="0" fontId="9" fillId="0" borderId="0" xfId="12" applyFont="1" applyAlignment="1">
      <alignment horizontal="center"/>
    </xf>
    <xf numFmtId="0" fontId="10" fillId="0" borderId="0" xfId="12" applyFont="1" applyAlignment="1">
      <alignment horizontal="center"/>
    </xf>
    <xf numFmtId="0" fontId="9" fillId="0" borderId="1" xfId="12" applyFont="1" applyBorder="1"/>
    <xf numFmtId="49" fontId="9" fillId="0" borderId="1" xfId="12" applyNumberFormat="1" applyFont="1" applyBorder="1"/>
    <xf numFmtId="0" fontId="13" fillId="0" borderId="2" xfId="12" applyFont="1" applyBorder="1"/>
    <xf numFmtId="0" fontId="13" fillId="0" borderId="1" xfId="12" applyFont="1" applyBorder="1" applyAlignment="1">
      <alignment horizontal="center"/>
    </xf>
    <xf numFmtId="3" fontId="9" fillId="0" borderId="1" xfId="12" applyNumberFormat="1" applyFont="1" applyBorder="1"/>
    <xf numFmtId="0" fontId="9" fillId="0" borderId="1" xfId="12" applyFont="1" applyBorder="1" applyAlignment="1">
      <alignment horizontal="center"/>
    </xf>
    <xf numFmtId="0" fontId="14" fillId="0" borderId="0" xfId="12" applyFont="1"/>
    <xf numFmtId="0" fontId="13" fillId="0" borderId="3" xfId="12" applyFont="1" applyBorder="1" applyAlignment="1">
      <alignment horizontal="center"/>
    </xf>
    <xf numFmtId="49" fontId="13" fillId="0" borderId="3" xfId="12" applyNumberFormat="1" applyFont="1" applyBorder="1" applyAlignment="1">
      <alignment horizontal="center"/>
    </xf>
    <xf numFmtId="0" fontId="13" fillId="0" borderId="4" xfId="12" applyFont="1" applyBorder="1" applyAlignment="1">
      <alignment horizontal="center"/>
    </xf>
    <xf numFmtId="3" fontId="13" fillId="0" borderId="3" xfId="12" applyNumberFormat="1" applyFont="1" applyBorder="1" applyAlignment="1">
      <alignment horizontal="center"/>
    </xf>
    <xf numFmtId="0" fontId="13" fillId="0" borderId="5" xfId="12" applyFont="1" applyBorder="1" applyAlignment="1">
      <alignment horizontal="center"/>
    </xf>
    <xf numFmtId="49" fontId="13" fillId="0" borderId="5" xfId="12" applyNumberFormat="1" applyFont="1" applyBorder="1" applyAlignment="1">
      <alignment horizontal="center"/>
    </xf>
    <xf numFmtId="0" fontId="13" fillId="0" borderId="6" xfId="12" applyFont="1" applyBorder="1" applyAlignment="1">
      <alignment horizontal="center"/>
    </xf>
    <xf numFmtId="3" fontId="13" fillId="0" borderId="5" xfId="12" applyNumberFormat="1" applyFont="1" applyBorder="1" applyAlignment="1">
      <alignment horizontal="center"/>
    </xf>
    <xf numFmtId="3" fontId="9" fillId="0" borderId="3" xfId="12" applyNumberFormat="1" applyFont="1" applyBorder="1"/>
    <xf numFmtId="49" fontId="9" fillId="0" borderId="3" xfId="12" applyNumberFormat="1" applyFont="1" applyBorder="1" applyAlignment="1">
      <alignment horizontal="right"/>
    </xf>
    <xf numFmtId="0" fontId="13" fillId="0" borderId="7" xfId="12" applyFont="1" applyBorder="1"/>
    <xf numFmtId="4" fontId="13" fillId="0" borderId="8" xfId="12" applyNumberFormat="1" applyFont="1" applyBorder="1"/>
    <xf numFmtId="0" fontId="13" fillId="0" borderId="9" xfId="12" applyFont="1" applyBorder="1"/>
    <xf numFmtId="4" fontId="13" fillId="0" borderId="10" xfId="12" applyNumberFormat="1" applyFont="1" applyBorder="1"/>
    <xf numFmtId="3" fontId="13" fillId="0" borderId="3" xfId="12" applyNumberFormat="1" applyFont="1" applyBorder="1"/>
    <xf numFmtId="3" fontId="15" fillId="0" borderId="3" xfId="12" applyNumberFormat="1" applyFont="1" applyBorder="1"/>
    <xf numFmtId="49" fontId="15" fillId="0" borderId="3" xfId="12" applyNumberFormat="1" applyFont="1" applyBorder="1" applyAlignment="1">
      <alignment horizontal="right"/>
    </xf>
    <xf numFmtId="3" fontId="13" fillId="0" borderId="4" xfId="12" applyNumberFormat="1" applyFont="1" applyBorder="1"/>
    <xf numFmtId="0" fontId="9" fillId="0" borderId="3" xfId="12" applyFont="1" applyBorder="1"/>
    <xf numFmtId="3" fontId="9" fillId="0" borderId="6" xfId="12" applyNumberFormat="1" applyFont="1" applyBorder="1"/>
    <xf numFmtId="4" fontId="9" fillId="0" borderId="5" xfId="12" applyNumberFormat="1" applyFont="1" applyBorder="1"/>
    <xf numFmtId="3" fontId="13" fillId="0" borderId="3" xfId="12" applyNumberFormat="1" applyFont="1" applyBorder="1" applyAlignment="1">
      <alignment horizontal="right"/>
    </xf>
    <xf numFmtId="0" fontId="9" fillId="0" borderId="3" xfId="12" applyFont="1" applyBorder="1" applyAlignment="1">
      <alignment horizontal="right" vertical="top"/>
    </xf>
    <xf numFmtId="0" fontId="9" fillId="0" borderId="4" xfId="12" applyFont="1" applyBorder="1" applyAlignment="1">
      <alignment wrapText="1"/>
    </xf>
    <xf numFmtId="4" fontId="9" fillId="0" borderId="3" xfId="12" applyNumberFormat="1" applyFont="1" applyBorder="1" applyAlignment="1">
      <alignment horizontal="right"/>
    </xf>
    <xf numFmtId="4" fontId="9" fillId="0" borderId="3" xfId="12" applyNumberFormat="1" applyFont="1" applyBorder="1"/>
    <xf numFmtId="49" fontId="13" fillId="0" borderId="3" xfId="12" applyNumberFormat="1" applyFont="1" applyBorder="1"/>
    <xf numFmtId="0" fontId="9" fillId="0" borderId="3" xfId="12" applyFont="1" applyBorder="1" applyAlignment="1">
      <alignment horizontal="right"/>
    </xf>
    <xf numFmtId="49" fontId="13" fillId="0" borderId="3" xfId="12" applyNumberFormat="1" applyFont="1" applyBorder="1" applyAlignment="1">
      <alignment horizontal="right"/>
    </xf>
    <xf numFmtId="4" fontId="13" fillId="0" borderId="10" xfId="12" applyNumberFormat="1" applyFont="1" applyBorder="1" applyAlignment="1">
      <alignment horizontal="right"/>
    </xf>
    <xf numFmtId="0" fontId="9" fillId="0" borderId="3" xfId="12" applyFont="1" applyBorder="1" applyAlignment="1">
      <alignment horizontal="center"/>
    </xf>
    <xf numFmtId="0" fontId="9" fillId="0" borderId="6" xfId="12" applyFont="1" applyBorder="1" applyAlignment="1">
      <alignment horizontal="left"/>
    </xf>
    <xf numFmtId="4" fontId="9" fillId="0" borderId="5" xfId="12" applyNumberFormat="1" applyFont="1" applyBorder="1" applyAlignment="1">
      <alignment horizontal="right"/>
    </xf>
    <xf numFmtId="0" fontId="9" fillId="0" borderId="4" xfId="12" applyFont="1" applyBorder="1" applyAlignment="1">
      <alignment vertical="center" wrapText="1"/>
    </xf>
    <xf numFmtId="49" fontId="9" fillId="0" borderId="3" xfId="12" applyNumberFormat="1" applyFont="1" applyBorder="1" applyAlignment="1">
      <alignment horizontal="right" vertical="top"/>
    </xf>
    <xf numFmtId="3" fontId="9" fillId="0" borderId="4" xfId="12" applyNumberFormat="1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3" xfId="12" applyFont="1" applyBorder="1" applyAlignment="1">
      <alignment horizontal="right" vertical="center"/>
    </xf>
    <xf numFmtId="0" fontId="9" fillId="0" borderId="4" xfId="12" applyFont="1" applyBorder="1" applyAlignment="1">
      <alignment vertical="center"/>
    </xf>
    <xf numFmtId="0" fontId="14" fillId="0" borderId="5" xfId="12" applyFont="1" applyBorder="1"/>
    <xf numFmtId="49" fontId="14" fillId="0" borderId="5" xfId="12" applyNumberFormat="1" applyFont="1" applyBorder="1" applyAlignment="1">
      <alignment horizontal="right"/>
    </xf>
    <xf numFmtId="0" fontId="14" fillId="0" borderId="6" xfId="12" applyFont="1" applyBorder="1"/>
    <xf numFmtId="0" fontId="9" fillId="0" borderId="12" xfId="12" applyFont="1" applyBorder="1" applyAlignment="1">
      <alignment vertical="center"/>
    </xf>
    <xf numFmtId="4" fontId="9" fillId="0" borderId="11" xfId="12" applyNumberFormat="1" applyFont="1" applyBorder="1"/>
    <xf numFmtId="4" fontId="9" fillId="0" borderId="11" xfId="12" applyNumberFormat="1" applyFont="1" applyBorder="1" applyAlignment="1">
      <alignment horizontal="right"/>
    </xf>
    <xf numFmtId="0" fontId="9" fillId="0" borderId="11" xfId="12" applyFont="1" applyBorder="1" applyAlignment="1">
      <alignment vertical="center"/>
    </xf>
  </cellXfs>
  <cellStyles count="13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7" xfId="8" xr:uid="{62CD0728-EA2B-4DD2-AD34-21575365BC2A}"/>
    <cellStyle name="Normalny 8" xfId="10" xr:uid="{FCA48B7E-ED27-4C4B-BAF8-DFA7E6989938}"/>
    <cellStyle name="Normalny 9" xfId="12" xr:uid="{DDD47990-6158-4255-88D9-6D19FC2B7118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D1E0-FBC7-43AB-9ACF-EA728641F278}">
  <sheetPr>
    <tabColor rgb="FF66CCFF"/>
  </sheetPr>
  <dimension ref="A1:H243"/>
  <sheetViews>
    <sheetView tabSelected="1" zoomScale="160" zoomScaleNormal="160" workbookViewId="0">
      <selection activeCell="D2" sqref="D2"/>
    </sheetView>
  </sheetViews>
  <sheetFormatPr defaultColWidth="9.140625" defaultRowHeight="16.5" x14ac:dyDescent="0.3"/>
  <cols>
    <col min="1" max="1" width="3.5703125" style="4" customWidth="1"/>
    <col min="2" max="2" width="6" style="4" customWidth="1"/>
    <col min="3" max="3" width="4.85546875" style="4" customWidth="1"/>
    <col min="4" max="4" width="39.140625" style="4" customWidth="1"/>
    <col min="5" max="5" width="13" style="4" customWidth="1"/>
    <col min="6" max="6" width="10.5703125" style="4" customWidth="1"/>
    <col min="7" max="7" width="10.85546875" style="4" customWidth="1"/>
    <col min="8" max="8" width="12.7109375" style="4" customWidth="1"/>
    <col min="9" max="9" width="10.28515625" style="4" customWidth="1"/>
    <col min="10" max="16384" width="9.140625" style="4"/>
  </cols>
  <sheetData>
    <row r="1" spans="1:8" ht="13.5" customHeight="1" x14ac:dyDescent="0.3">
      <c r="A1" s="1"/>
      <c r="B1" s="1"/>
      <c r="C1" s="2"/>
      <c r="D1" s="3"/>
      <c r="E1" s="3"/>
      <c r="F1" s="3" t="s">
        <v>14</v>
      </c>
      <c r="G1" s="3"/>
      <c r="H1" s="1"/>
    </row>
    <row r="2" spans="1:8" ht="12.75" customHeight="1" x14ac:dyDescent="0.3">
      <c r="A2" s="1"/>
      <c r="B2" s="1"/>
      <c r="C2" s="2"/>
      <c r="D2" s="3"/>
      <c r="E2" s="3"/>
      <c r="F2" s="3" t="s">
        <v>30</v>
      </c>
      <c r="G2" s="3"/>
      <c r="H2" s="1"/>
    </row>
    <row r="3" spans="1:8" ht="12.75" customHeight="1" x14ac:dyDescent="0.3">
      <c r="A3" s="1"/>
      <c r="B3" s="1"/>
      <c r="C3" s="2"/>
      <c r="D3" s="3"/>
      <c r="E3" s="3"/>
      <c r="F3" s="1" t="s">
        <v>0</v>
      </c>
      <c r="G3" s="1"/>
      <c r="H3" s="1"/>
    </row>
    <row r="4" spans="1:8" ht="12.75" customHeight="1" x14ac:dyDescent="0.3">
      <c r="A4" s="1"/>
      <c r="B4" s="1"/>
      <c r="C4" s="2"/>
      <c r="D4" s="3"/>
      <c r="E4" s="3"/>
      <c r="F4" s="3" t="s">
        <v>31</v>
      </c>
      <c r="G4" s="3"/>
      <c r="H4" s="1"/>
    </row>
    <row r="5" spans="1:8" ht="31.5" customHeight="1" x14ac:dyDescent="0.3">
      <c r="A5" s="5" t="s">
        <v>12</v>
      </c>
      <c r="B5" s="6"/>
      <c r="C5" s="7"/>
      <c r="D5" s="7"/>
      <c r="E5" s="6"/>
      <c r="F5" s="6"/>
      <c r="G5" s="5"/>
      <c r="H5" s="6"/>
    </row>
    <row r="6" spans="1:8" ht="37.5" customHeight="1" x14ac:dyDescent="0.3">
      <c r="A6" s="1"/>
      <c r="B6" s="1"/>
      <c r="C6" s="2"/>
      <c r="D6" s="2"/>
      <c r="E6" s="8"/>
      <c r="F6" s="1"/>
      <c r="G6" s="9"/>
      <c r="H6" s="10" t="s">
        <v>1</v>
      </c>
    </row>
    <row r="7" spans="1:8" s="17" customFormat="1" ht="12.75" x14ac:dyDescent="0.25">
      <c r="A7" s="11"/>
      <c r="B7" s="11"/>
      <c r="C7" s="12"/>
      <c r="D7" s="13"/>
      <c r="E7" s="14" t="s">
        <v>2</v>
      </c>
      <c r="F7" s="15"/>
      <c r="G7" s="16"/>
      <c r="H7" s="14" t="s">
        <v>2</v>
      </c>
    </row>
    <row r="8" spans="1:8" s="17" customFormat="1" ht="12.75" x14ac:dyDescent="0.25">
      <c r="A8" s="18" t="s">
        <v>3</v>
      </c>
      <c r="B8" s="18" t="s">
        <v>4</v>
      </c>
      <c r="C8" s="19" t="s">
        <v>5</v>
      </c>
      <c r="D8" s="20" t="s">
        <v>6</v>
      </c>
      <c r="E8" s="18" t="s">
        <v>7</v>
      </c>
      <c r="F8" s="21" t="s">
        <v>8</v>
      </c>
      <c r="G8" s="18" t="s">
        <v>9</v>
      </c>
      <c r="H8" s="18" t="s">
        <v>10</v>
      </c>
    </row>
    <row r="9" spans="1:8" s="17" customFormat="1" ht="2.25" customHeight="1" x14ac:dyDescent="0.25">
      <c r="A9" s="22"/>
      <c r="B9" s="22"/>
      <c r="C9" s="23"/>
      <c r="D9" s="24"/>
      <c r="E9" s="22"/>
      <c r="F9" s="25"/>
      <c r="G9" s="25"/>
      <c r="H9" s="22"/>
    </row>
    <row r="10" spans="1:8" s="17" customFormat="1" ht="17.25" customHeight="1" thickBot="1" x14ac:dyDescent="0.3">
      <c r="A10" s="26"/>
      <c r="B10" s="26"/>
      <c r="C10" s="27"/>
      <c r="D10" s="28" t="s">
        <v>15</v>
      </c>
      <c r="E10" s="29">
        <v>1327402486.97</v>
      </c>
      <c r="F10" s="29">
        <f>SUM(F11)</f>
        <v>414214.48</v>
      </c>
      <c r="G10" s="29">
        <f>SUM(G11)</f>
        <v>0</v>
      </c>
      <c r="H10" s="29">
        <f t="shared" ref="H10" si="0">SUM(E10+F10-G10)</f>
        <v>1327816701.45</v>
      </c>
    </row>
    <row r="11" spans="1:8" s="17" customFormat="1" ht="18" customHeight="1" thickBot="1" x14ac:dyDescent="0.3">
      <c r="A11" s="26"/>
      <c r="B11" s="26"/>
      <c r="C11" s="27"/>
      <c r="D11" s="30" t="s">
        <v>16</v>
      </c>
      <c r="E11" s="31">
        <v>27259508.690000001</v>
      </c>
      <c r="F11" s="31">
        <f>SUM(F12,)</f>
        <v>414214.48</v>
      </c>
      <c r="G11" s="31">
        <f>SUM(G12,)</f>
        <v>0</v>
      </c>
      <c r="H11" s="31">
        <f t="shared" ref="H11:H16" si="1">SUM(E11+F11-G11)</f>
        <v>27673723.170000002</v>
      </c>
    </row>
    <row r="12" spans="1:8" s="17" customFormat="1" ht="15.75" customHeight="1" thickTop="1" thickBot="1" x14ac:dyDescent="0.3">
      <c r="A12" s="32">
        <v>754</v>
      </c>
      <c r="B12" s="33"/>
      <c r="C12" s="34"/>
      <c r="D12" s="35" t="s">
        <v>17</v>
      </c>
      <c r="E12" s="31">
        <v>23162344.07</v>
      </c>
      <c r="F12" s="31">
        <f>SUM(F13)</f>
        <v>414214.48</v>
      </c>
      <c r="G12" s="31">
        <f t="shared" ref="F12:G14" si="2">SUM(G13)</f>
        <v>0</v>
      </c>
      <c r="H12" s="31">
        <f>SUM(E12+F12-G12)</f>
        <v>23576558.550000001</v>
      </c>
    </row>
    <row r="13" spans="1:8" s="17" customFormat="1" ht="12" customHeight="1" thickTop="1" x14ac:dyDescent="0.25">
      <c r="A13" s="32"/>
      <c r="B13" s="36">
        <v>75411</v>
      </c>
      <c r="C13" s="27"/>
      <c r="D13" s="37" t="s">
        <v>18</v>
      </c>
      <c r="E13" s="38">
        <v>23162344.07</v>
      </c>
      <c r="F13" s="38">
        <f t="shared" si="2"/>
        <v>414214.48</v>
      </c>
      <c r="G13" s="38">
        <f t="shared" si="2"/>
        <v>0</v>
      </c>
      <c r="H13" s="38">
        <f>SUM(E13+F13-G13)</f>
        <v>23576558.550000001</v>
      </c>
    </row>
    <row r="14" spans="1:8" s="17" customFormat="1" ht="12" customHeight="1" x14ac:dyDescent="0.25">
      <c r="A14" s="39"/>
      <c r="B14" s="36"/>
      <c r="C14" s="27"/>
      <c r="D14" s="60" t="s">
        <v>19</v>
      </c>
      <c r="E14" s="61">
        <v>23162344.07</v>
      </c>
      <c r="F14" s="62">
        <f t="shared" si="2"/>
        <v>414214.48</v>
      </c>
      <c r="G14" s="62">
        <f t="shared" si="2"/>
        <v>0</v>
      </c>
      <c r="H14" s="61">
        <f>SUM(E14+F14-G14)</f>
        <v>23576558.550000001</v>
      </c>
    </row>
    <row r="15" spans="1:8" s="17" customFormat="1" ht="37.5" customHeight="1" x14ac:dyDescent="0.25">
      <c r="A15" s="39"/>
      <c r="B15" s="32"/>
      <c r="C15" s="40">
        <v>2110</v>
      </c>
      <c r="D15" s="41" t="s">
        <v>20</v>
      </c>
      <c r="E15" s="42">
        <v>23162344.07</v>
      </c>
      <c r="F15" s="43">
        <v>414214.48</v>
      </c>
      <c r="G15" s="43"/>
      <c r="H15" s="42">
        <f t="shared" si="1"/>
        <v>23576558.550000001</v>
      </c>
    </row>
    <row r="16" spans="1:8" s="17" customFormat="1" ht="18" customHeight="1" thickBot="1" x14ac:dyDescent="0.3">
      <c r="A16" s="36"/>
      <c r="B16" s="36"/>
      <c r="C16" s="27"/>
      <c r="D16" s="28" t="s">
        <v>11</v>
      </c>
      <c r="E16" s="29">
        <v>1516948042.3699996</v>
      </c>
      <c r="F16" s="29">
        <f>SUM(F17)</f>
        <v>414214.47999999992</v>
      </c>
      <c r="G16" s="29">
        <f>SUM(G17)</f>
        <v>0</v>
      </c>
      <c r="H16" s="29">
        <f t="shared" si="1"/>
        <v>1517362256.8499997</v>
      </c>
    </row>
    <row r="17" spans="1:8" s="17" customFormat="1" ht="16.899999999999999" customHeight="1" thickBot="1" x14ac:dyDescent="0.3">
      <c r="A17" s="44"/>
      <c r="B17" s="36"/>
      <c r="C17" s="45"/>
      <c r="D17" s="30" t="s">
        <v>13</v>
      </c>
      <c r="E17" s="31">
        <v>27259508.689999998</v>
      </c>
      <c r="F17" s="31">
        <f>SUM(F18,)</f>
        <v>414214.47999999992</v>
      </c>
      <c r="G17" s="31">
        <f>SUM(G18,)</f>
        <v>0</v>
      </c>
      <c r="H17" s="31">
        <f>SUM(E17+F17-G17)</f>
        <v>27673723.169999998</v>
      </c>
    </row>
    <row r="18" spans="1:8" s="17" customFormat="1" ht="16.5" customHeight="1" thickTop="1" thickBot="1" x14ac:dyDescent="0.3">
      <c r="A18" s="32">
        <v>754</v>
      </c>
      <c r="B18" s="32"/>
      <c r="C18" s="46"/>
      <c r="D18" s="35" t="s">
        <v>17</v>
      </c>
      <c r="E18" s="31">
        <v>23162344.069999997</v>
      </c>
      <c r="F18" s="47">
        <f t="shared" ref="F18:G19" si="3">SUM(F19)</f>
        <v>414214.47999999992</v>
      </c>
      <c r="G18" s="47">
        <f t="shared" si="3"/>
        <v>0</v>
      </c>
      <c r="H18" s="31">
        <f>SUM(E18+F18-G18)</f>
        <v>23576558.549999997</v>
      </c>
    </row>
    <row r="19" spans="1:8" s="17" customFormat="1" ht="12" customHeight="1" thickTop="1" x14ac:dyDescent="0.25">
      <c r="A19" s="26"/>
      <c r="B19" s="45">
        <v>75411</v>
      </c>
      <c r="C19" s="48"/>
      <c r="D19" s="49" t="s">
        <v>18</v>
      </c>
      <c r="E19" s="38">
        <v>23162344.069999997</v>
      </c>
      <c r="F19" s="50">
        <f t="shared" si="3"/>
        <v>414214.47999999992</v>
      </c>
      <c r="G19" s="50">
        <f t="shared" si="3"/>
        <v>0</v>
      </c>
      <c r="H19" s="38">
        <f>SUM(E19+F19-G19)</f>
        <v>23576558.549999997</v>
      </c>
    </row>
    <row r="20" spans="1:8" s="17" customFormat="1" ht="12" customHeight="1" x14ac:dyDescent="0.25">
      <c r="A20" s="18"/>
      <c r="B20" s="48"/>
      <c r="C20" s="45"/>
      <c r="D20" s="63" t="s">
        <v>21</v>
      </c>
      <c r="E20" s="61">
        <v>23162344.069999997</v>
      </c>
      <c r="F20" s="61">
        <f>SUM(F21:F27)</f>
        <v>414214.47999999992</v>
      </c>
      <c r="G20" s="61">
        <f>SUM(G21:G27)</f>
        <v>0</v>
      </c>
      <c r="H20" s="61">
        <f>SUM(E20+F20-G20)</f>
        <v>23576558.549999997</v>
      </c>
    </row>
    <row r="21" spans="1:8" s="17" customFormat="1" ht="23.25" customHeight="1" x14ac:dyDescent="0.25">
      <c r="A21" s="18"/>
      <c r="B21" s="48"/>
      <c r="C21" s="40">
        <v>3070</v>
      </c>
      <c r="D21" s="51" t="s">
        <v>22</v>
      </c>
      <c r="E21" s="43">
        <v>1581326</v>
      </c>
      <c r="F21" s="43">
        <v>219529.88</v>
      </c>
      <c r="G21" s="43"/>
      <c r="H21" s="42">
        <f t="shared" ref="H21:H27" si="4">SUM(E21+F21-G21)</f>
        <v>1800855.88</v>
      </c>
    </row>
    <row r="22" spans="1:8" s="17" customFormat="1" ht="21.75" customHeight="1" x14ac:dyDescent="0.25">
      <c r="A22" s="18"/>
      <c r="B22" s="48"/>
      <c r="C22" s="52" t="s">
        <v>23</v>
      </c>
      <c r="D22" s="53" t="s">
        <v>24</v>
      </c>
      <c r="E22" s="43">
        <v>288325</v>
      </c>
      <c r="F22" s="43">
        <v>1774.5</v>
      </c>
      <c r="G22" s="43"/>
      <c r="H22" s="42">
        <f t="shared" si="4"/>
        <v>290099.5</v>
      </c>
    </row>
    <row r="23" spans="1:8" s="17" customFormat="1" ht="24" customHeight="1" x14ac:dyDescent="0.25">
      <c r="A23" s="18"/>
      <c r="B23" s="36"/>
      <c r="C23" s="40">
        <v>4180</v>
      </c>
      <c r="D23" s="54" t="s">
        <v>25</v>
      </c>
      <c r="E23" s="42">
        <v>2784400</v>
      </c>
      <c r="F23" s="42">
        <v>121778.1</v>
      </c>
      <c r="G23" s="42"/>
      <c r="H23" s="42">
        <f t="shared" si="4"/>
        <v>2906178.1</v>
      </c>
    </row>
    <row r="24" spans="1:8" s="17" customFormat="1" ht="12" customHeight="1" x14ac:dyDescent="0.25">
      <c r="A24" s="18"/>
      <c r="B24" s="36"/>
      <c r="C24" s="55">
        <v>4260</v>
      </c>
      <c r="D24" s="56" t="s">
        <v>26</v>
      </c>
      <c r="E24" s="42">
        <v>230000</v>
      </c>
      <c r="F24" s="42">
        <v>38120.980000000003</v>
      </c>
      <c r="G24" s="42"/>
      <c r="H24" s="42">
        <f t="shared" si="4"/>
        <v>268120.98</v>
      </c>
    </row>
    <row r="25" spans="1:8" s="17" customFormat="1" ht="12" customHeight="1" x14ac:dyDescent="0.25">
      <c r="A25" s="18"/>
      <c r="B25" s="36"/>
      <c r="C25" s="55">
        <v>4280</v>
      </c>
      <c r="D25" s="56" t="s">
        <v>27</v>
      </c>
      <c r="E25" s="42">
        <v>45000</v>
      </c>
      <c r="F25" s="42">
        <v>30000</v>
      </c>
      <c r="G25" s="42"/>
      <c r="H25" s="42">
        <f t="shared" si="4"/>
        <v>75000</v>
      </c>
    </row>
    <row r="26" spans="1:8" s="17" customFormat="1" ht="12" customHeight="1" x14ac:dyDescent="0.25">
      <c r="A26" s="18"/>
      <c r="B26" s="36"/>
      <c r="C26" s="55">
        <v>4440</v>
      </c>
      <c r="D26" s="56" t="s">
        <v>28</v>
      </c>
      <c r="E26" s="42">
        <v>10894</v>
      </c>
      <c r="F26" s="42">
        <v>2291.67</v>
      </c>
      <c r="G26" s="42"/>
      <c r="H26" s="42">
        <f t="shared" si="4"/>
        <v>13185.67</v>
      </c>
    </row>
    <row r="27" spans="1:8" s="17" customFormat="1" ht="12" customHeight="1" x14ac:dyDescent="0.25">
      <c r="A27" s="18"/>
      <c r="B27" s="36"/>
      <c r="C27" s="55">
        <v>4510</v>
      </c>
      <c r="D27" s="56" t="s">
        <v>29</v>
      </c>
      <c r="E27" s="42">
        <v>4800</v>
      </c>
      <c r="F27" s="42">
        <v>719.35</v>
      </c>
      <c r="G27" s="42"/>
      <c r="H27" s="42">
        <f t="shared" si="4"/>
        <v>5519.35</v>
      </c>
    </row>
    <row r="28" spans="1:8" s="17" customFormat="1" ht="3.75" customHeight="1" x14ac:dyDescent="0.25">
      <c r="A28" s="57"/>
      <c r="B28" s="57"/>
      <c r="C28" s="58"/>
      <c r="D28" s="59"/>
      <c r="E28" s="38"/>
      <c r="F28" s="38"/>
      <c r="G28" s="38"/>
      <c r="H28" s="38"/>
    </row>
    <row r="29" spans="1:8" s="17" customFormat="1" ht="12.95" customHeight="1" x14ac:dyDescent="0.25"/>
    <row r="30" spans="1:8" s="17" customFormat="1" ht="12.95" customHeight="1" x14ac:dyDescent="0.25"/>
    <row r="31" spans="1:8" s="17" customFormat="1" ht="12.95" customHeight="1" x14ac:dyDescent="0.25"/>
    <row r="32" spans="1:8" s="17" customFormat="1" ht="12.95" customHeight="1" x14ac:dyDescent="0.25"/>
    <row r="33" s="17" customFormat="1" ht="12.95" customHeight="1" x14ac:dyDescent="0.25"/>
    <row r="34" s="17" customFormat="1" ht="12.95" customHeight="1" x14ac:dyDescent="0.25"/>
    <row r="35" s="17" customFormat="1" ht="12.95" customHeight="1" x14ac:dyDescent="0.25"/>
    <row r="36" s="17" customFormat="1" ht="12.95" customHeight="1" x14ac:dyDescent="0.25"/>
    <row r="37" s="17" customFormat="1" ht="12.95" customHeight="1" x14ac:dyDescent="0.25"/>
    <row r="38" s="17" customFormat="1" ht="12.95" customHeight="1" x14ac:dyDescent="0.25"/>
    <row r="39" s="17" customFormat="1" ht="12.95" customHeight="1" x14ac:dyDescent="0.25"/>
    <row r="40" s="17" customFormat="1" ht="12.95" customHeight="1" x14ac:dyDescent="0.25"/>
    <row r="41" s="17" customFormat="1" ht="12.95" customHeight="1" x14ac:dyDescent="0.25"/>
    <row r="42" s="17" customFormat="1" ht="12.95" customHeight="1" x14ac:dyDescent="0.25"/>
    <row r="43" s="17" customFormat="1" ht="12.95" customHeight="1" x14ac:dyDescent="0.25"/>
    <row r="44" s="17" customFormat="1" ht="12.95" customHeight="1" x14ac:dyDescent="0.25"/>
    <row r="45" s="17" customFormat="1" ht="12.95" customHeight="1" x14ac:dyDescent="0.25"/>
    <row r="46" s="17" customFormat="1" ht="12.95" customHeight="1" x14ac:dyDescent="0.25"/>
    <row r="47" s="17" customFormat="1" ht="12.95" customHeight="1" x14ac:dyDescent="0.25"/>
    <row r="48" s="17" customFormat="1" ht="12.95" customHeight="1" x14ac:dyDescent="0.25"/>
    <row r="49" s="17" customFormat="1" ht="12.95" customHeight="1" x14ac:dyDescent="0.25"/>
    <row r="50" s="17" customFormat="1" ht="12.95" customHeight="1" x14ac:dyDescent="0.25"/>
    <row r="51" s="17" customFormat="1" ht="12.95" customHeight="1" x14ac:dyDescent="0.25"/>
    <row r="52" s="17" customFormat="1" ht="12.95" customHeight="1" x14ac:dyDescent="0.25"/>
    <row r="53" s="17" customFormat="1" ht="12.95" customHeight="1" x14ac:dyDescent="0.25"/>
    <row r="54" s="17" customFormat="1" ht="12.95" customHeight="1" x14ac:dyDescent="0.25"/>
    <row r="55" s="17" customFormat="1" ht="12.95" customHeight="1" x14ac:dyDescent="0.25"/>
    <row r="56" s="17" customFormat="1" ht="12.95" customHeight="1" x14ac:dyDescent="0.25"/>
    <row r="57" s="17" customFormat="1" ht="12.95" customHeight="1" x14ac:dyDescent="0.25"/>
    <row r="58" s="17" customFormat="1" ht="12.95" customHeight="1" x14ac:dyDescent="0.25"/>
    <row r="59" s="17" customFormat="1" ht="12.95" customHeight="1" x14ac:dyDescent="0.25"/>
    <row r="60" s="17" customFormat="1" ht="12.95" customHeight="1" x14ac:dyDescent="0.25"/>
    <row r="61" s="17" customFormat="1" ht="12.95" customHeight="1" x14ac:dyDescent="0.25"/>
    <row r="62" s="17" customFormat="1" ht="12.95" customHeight="1" x14ac:dyDescent="0.25"/>
    <row r="63" s="17" customFormat="1" ht="12.95" customHeight="1" x14ac:dyDescent="0.25"/>
    <row r="64" s="17" customFormat="1" ht="12.95" customHeight="1" x14ac:dyDescent="0.25"/>
    <row r="65" s="17" customFormat="1" ht="12.95" customHeight="1" x14ac:dyDescent="0.25"/>
    <row r="66" s="17" customFormat="1" ht="12.95" customHeight="1" x14ac:dyDescent="0.25"/>
    <row r="67" s="17" customFormat="1" ht="12.95" customHeight="1" x14ac:dyDescent="0.25"/>
    <row r="68" s="17" customFormat="1" ht="12.95" customHeight="1" x14ac:dyDescent="0.25"/>
    <row r="69" s="17" customFormat="1" ht="12.95" customHeight="1" x14ac:dyDescent="0.25"/>
    <row r="70" s="17" customFormat="1" ht="12.95" customHeight="1" x14ac:dyDescent="0.25"/>
    <row r="71" s="17" customFormat="1" ht="12.95" customHeight="1" x14ac:dyDescent="0.25"/>
    <row r="72" s="17" customFormat="1" ht="12.95" customHeight="1" x14ac:dyDescent="0.25"/>
    <row r="73" s="17" customFormat="1" ht="12.95" customHeight="1" x14ac:dyDescent="0.25"/>
    <row r="74" s="17" customFormat="1" ht="12.95" customHeight="1" x14ac:dyDescent="0.25"/>
    <row r="75" s="17" customFormat="1" ht="12.95" customHeight="1" x14ac:dyDescent="0.25"/>
    <row r="76" s="17" customFormat="1" ht="12.95" customHeight="1" x14ac:dyDescent="0.25"/>
    <row r="77" s="17" customFormat="1" ht="12.95" customHeight="1" x14ac:dyDescent="0.25"/>
    <row r="78" s="17" customFormat="1" ht="12.95" customHeight="1" x14ac:dyDescent="0.25"/>
    <row r="79" s="17" customFormat="1" ht="12.95" customHeight="1" x14ac:dyDescent="0.25"/>
    <row r="80" s="17" customFormat="1" ht="12.95" customHeight="1" x14ac:dyDescent="0.25"/>
    <row r="81" s="17" customFormat="1" ht="12.95" customHeight="1" x14ac:dyDescent="0.25"/>
    <row r="82" s="17" customFormat="1" ht="12.95" customHeight="1" x14ac:dyDescent="0.25"/>
    <row r="83" s="17" customFormat="1" ht="12.95" customHeight="1" x14ac:dyDescent="0.25"/>
    <row r="84" s="17" customFormat="1" ht="12.95" customHeight="1" x14ac:dyDescent="0.25"/>
    <row r="85" s="17" customFormat="1" ht="12.95" customHeight="1" x14ac:dyDescent="0.25"/>
    <row r="86" s="17" customFormat="1" ht="12.95" customHeight="1" x14ac:dyDescent="0.25"/>
    <row r="87" s="17" customFormat="1" ht="12.95" customHeight="1" x14ac:dyDescent="0.25"/>
    <row r="88" s="17" customFormat="1" ht="12.95" customHeight="1" x14ac:dyDescent="0.25"/>
    <row r="89" s="17" customFormat="1" ht="12.95" customHeight="1" x14ac:dyDescent="0.25"/>
    <row r="90" s="17" customFormat="1" ht="12.95" customHeight="1" x14ac:dyDescent="0.25"/>
    <row r="91" s="17" customFormat="1" ht="12.95" customHeight="1" x14ac:dyDescent="0.25"/>
    <row r="92" s="17" customFormat="1" ht="12.95" customHeight="1" x14ac:dyDescent="0.25"/>
    <row r="93" s="17" customFormat="1" ht="12.95" customHeight="1" x14ac:dyDescent="0.25"/>
    <row r="94" s="17" customFormat="1" ht="12.95" customHeight="1" x14ac:dyDescent="0.25"/>
    <row r="95" s="17" customFormat="1" ht="12.95" customHeight="1" x14ac:dyDescent="0.25"/>
    <row r="96" ht="12.95" customHeight="1" x14ac:dyDescent="0.3"/>
    <row r="97" ht="12.95" customHeight="1" x14ac:dyDescent="0.3"/>
    <row r="98" ht="12.95" customHeight="1" x14ac:dyDescent="0.3"/>
    <row r="99" ht="12.95" customHeight="1" x14ac:dyDescent="0.3"/>
    <row r="100" ht="12.95" customHeight="1" x14ac:dyDescent="0.3"/>
    <row r="101" ht="12.95" customHeight="1" x14ac:dyDescent="0.3"/>
    <row r="102" ht="12.95" customHeight="1" x14ac:dyDescent="0.3"/>
    <row r="103" ht="12.95" customHeight="1" x14ac:dyDescent="0.3"/>
    <row r="104" ht="12.95" customHeight="1" x14ac:dyDescent="0.3"/>
    <row r="105" ht="12.95" customHeight="1" x14ac:dyDescent="0.3"/>
    <row r="106" ht="12.95" customHeight="1" x14ac:dyDescent="0.3"/>
    <row r="107" ht="12.9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</vt:lpstr>
      <vt:lpstr>Arkusz1</vt:lpstr>
      <vt:lpstr>Zał.!Obszar_wydruku</vt:lpstr>
      <vt:lpstr>Zał.!Tytuły_wydruku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Beata Duszeńska</cp:lastModifiedBy>
  <cp:lastPrinted>2026-06-15T07:37:50Z</cp:lastPrinted>
  <dcterms:created xsi:type="dcterms:W3CDTF">2015-06-05T18:19:34Z</dcterms:created>
  <dcterms:modified xsi:type="dcterms:W3CDTF">2026-06-15T13:22:27Z</dcterms:modified>
</cp:coreProperties>
</file>