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C89E87B-95DA-48FF-9879-7985DBE1B0B0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ącznik" sheetId="10" r:id="rId1"/>
    <sheet name="Arkusz1" sheetId="9" r:id="rId2"/>
  </sheets>
  <definedNames>
    <definedName name="_xlnm.Print_Area" localSheetId="0">Załącznik!$A$1:$H$42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0" l="1"/>
  <c r="H40" i="10"/>
  <c r="H39" i="10"/>
  <c r="H38" i="10"/>
  <c r="H37" i="10"/>
  <c r="H36" i="10"/>
  <c r="G35" i="10"/>
  <c r="F35" i="10"/>
  <c r="H35" i="10" s="1"/>
  <c r="G34" i="10"/>
  <c r="G31" i="10" s="1"/>
  <c r="F34" i="10"/>
  <c r="H34" i="10" s="1"/>
  <c r="H30" i="10"/>
  <c r="H29" i="10"/>
  <c r="H28" i="10"/>
  <c r="G27" i="10"/>
  <c r="F27" i="10"/>
  <c r="G26" i="10"/>
  <c r="H26" i="10" s="1"/>
  <c r="F26" i="10"/>
  <c r="F25" i="10" s="1"/>
  <c r="H22" i="10"/>
  <c r="H21" i="10"/>
  <c r="G20" i="10"/>
  <c r="G19" i="10" s="1"/>
  <c r="F20" i="10"/>
  <c r="H20" i="10" s="1"/>
  <c r="F19" i="10"/>
  <c r="F18" i="10" s="1"/>
  <c r="H15" i="10"/>
  <c r="G14" i="10"/>
  <c r="F14" i="10"/>
  <c r="F13" i="10"/>
  <c r="H14" i="10" l="1"/>
  <c r="G25" i="10"/>
  <c r="G23" i="10" s="1"/>
  <c r="H27" i="10"/>
  <c r="H25" i="10"/>
  <c r="H19" i="10"/>
  <c r="G18" i="10"/>
  <c r="G17" i="10" s="1"/>
  <c r="G16" i="10" s="1"/>
  <c r="F17" i="10"/>
  <c r="H18" i="10"/>
  <c r="F31" i="10"/>
  <c r="H31" i="10" s="1"/>
  <c r="F12" i="10"/>
  <c r="G13" i="10"/>
  <c r="G12" i="10" s="1"/>
  <c r="G11" i="10" s="1"/>
  <c r="G10" i="10" s="1"/>
  <c r="H17" i="10" l="1"/>
  <c r="F23" i="10"/>
  <c r="H12" i="10"/>
  <c r="F11" i="10"/>
  <c r="H13" i="10"/>
  <c r="H11" i="10" l="1"/>
  <c r="F10" i="10"/>
  <c r="H23" i="10"/>
  <c r="F16" i="10"/>
  <c r="H16" i="10" l="1"/>
  <c r="H10" i="10"/>
</calcChain>
</file>

<file path=xl/sharedStrings.xml><?xml version="1.0" encoding="utf-8"?>
<sst xmlns="http://schemas.openxmlformats.org/spreadsheetml/2006/main" count="51" uniqueCount="46">
  <si>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</si>
  <si>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</si>
  <si>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</si>
  <si>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</si>
  <si>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</si>
  <si>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</si>
  <si>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</si>
  <si>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</si>
  <si>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</si>
  <si>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</si>
  <si>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</si>
  <si>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</si>
  <si>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</si>
  <si>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</si>
  <si>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</si>
  <si>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>zakup materiałów i wyposażenia</t>
  </si>
  <si>
    <t xml:space="preserve">składki na ubezpieczenia społeczne </t>
  </si>
  <si>
    <t>wynagrodzenia osobowe pracowników</t>
  </si>
  <si>
    <t>Załącznik</t>
  </si>
  <si>
    <t>DOCHODY OGÓŁEM:</t>
  </si>
  <si>
    <t>Dochody na zadania zlecone:</t>
  </si>
  <si>
    <t>Rodzina</t>
  </si>
  <si>
    <t>Świadczenia rodzinne, świadczenie z funduszu alimentacyjnego oraz składki na ubezpieczenia emerytalne i rentowe z ubezpieczenia społecznego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</si>
  <si>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</si>
  <si>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</si>
  <si>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</si>
  <si>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852</t>
  </si>
  <si>
    <t>Pomoc społeczna</t>
  </si>
  <si>
    <t>Ośrodki pomocy społecznej</t>
  </si>
  <si>
    <t>Miejski Ośrodek Pomocy Rodzinie</t>
  </si>
  <si>
    <t>wpłaty na Państwowy Fundusz Rehabilitacji Osób Niepełnosprawnych</t>
  </si>
  <si>
    <t xml:space="preserve">szkolenia pracowników niebędących członkami korpusu służby cywilnej </t>
  </si>
  <si>
    <t>Wydatki na zadania zlecone:</t>
  </si>
  <si>
    <t>Urzędy naczelnych organów władzy państwowej,</t>
  </si>
  <si>
    <t>kontroli i ochrony prawa oraz sądownictwa</t>
  </si>
  <si>
    <t>Wybory do Sejmu i Senatu</t>
  </si>
  <si>
    <t>Biuro Rady Miasta Włocławek</t>
  </si>
  <si>
    <t>4210</t>
  </si>
  <si>
    <t>Świadczenia rodzinne, świadczenie z funduszu</t>
  </si>
  <si>
    <t>alimentacyjnego oraz składki na ubezpieczenia</t>
  </si>
  <si>
    <t>emerytalne i rentowe z ubezpieczenia społecznego</t>
  </si>
  <si>
    <t>świadczenia społeczne</t>
  </si>
  <si>
    <t xml:space="preserve">składki na Fundusz Pracy oraz Fundusz Solidarnościowy </t>
  </si>
  <si>
    <t>odpisy na zakładowy fundusz świadczeń socjalnych</t>
  </si>
  <si>
    <t>do Zarządzenia NR 418/2023</t>
  </si>
  <si>
    <t xml:space="preserve">z dnia 17 listopada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</si>
</sst>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 CE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2" fillId="0" borderId="4" xfId="0" applyFont="1" applyBorder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0" fontId="1" fillId="0" borderId="3" xfId="0" applyFont="1" applyBorder="1" applyAlignment="1">
      <alignment horizontal="right" vertical="top"/>
    </xf>
    <xf numFmtId="0" fontId="1" fillId="0" borderId="6" xfId="0" applyFont="1" applyBorder="1" applyAlignment="1">
      <alignment wrapText="1"/>
    </xf>
    <xf numFmtId="0" fontId="9" fillId="0" borderId="11" xfId="0" applyFont="1" applyBorder="1" applyAlignment="1">
      <alignment vertical="center"/>
    </xf>
    <xf numFmtId="4" fontId="9" fillId="0" borderId="12" xfId="0" applyNumberFormat="1" applyFont="1" applyBorder="1"/>
    <xf numFmtId="4" fontId="9" fillId="0" borderId="12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4" fontId="10" fillId="0" borderId="10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49" fontId="9" fillId="0" borderId="3" xfId="0" applyNumberFormat="1" applyFont="1" applyBorder="1" applyAlignment="1">
      <alignment horizontal="right"/>
    </xf>
    <xf numFmtId="0" fontId="11" fillId="0" borderId="11" xfId="0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3" fontId="10" fillId="0" borderId="3" xfId="0" applyNumberFormat="1" applyFont="1" applyBorder="1"/>
    <xf numFmtId="49" fontId="10" fillId="0" borderId="3" xfId="0" applyNumberFormat="1" applyFont="1" applyBorder="1" applyAlignment="1">
      <alignment horizontal="right"/>
    </xf>
    <xf numFmtId="3" fontId="10" fillId="0" borderId="4" xfId="0" applyNumberFormat="1" applyFont="1" applyBorder="1"/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0" fontId="9" fillId="0" borderId="13" xfId="0" applyFont="1" applyBorder="1"/>
    <xf numFmtId="3" fontId="2" fillId="0" borderId="4" xfId="0" applyNumberFormat="1" applyFont="1" applyBorder="1"/>
    <xf numFmtId="4" fontId="2" fillId="0" borderId="3" xfId="0" applyNumberFormat="1" applyFont="1" applyBorder="1" applyAlignment="1">
      <alignment horizontal="center"/>
    </xf>
    <xf numFmtId="0" fontId="9" fillId="0" borderId="12" xfId="1" applyFont="1" applyBorder="1" applyAlignment="1">
      <alignment wrapText="1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0" fontId="2" fillId="0" borderId="3" xfId="1" applyFont="1" applyBorder="1" applyAlignment="1">
      <alignment horizontal="right"/>
    </xf>
    <xf numFmtId="0" fontId="2" fillId="0" borderId="3" xfId="1" applyFont="1" applyBorder="1"/>
    <xf numFmtId="0" fontId="7" fillId="0" borderId="5" xfId="0" applyFont="1" applyBorder="1"/>
  </cellXfs>
  <cellStyles count="2">
    <cellStyle name="Normalny" xfId="0" builtinId="0"/>
    <cellStyle name="Normalny 2" xfId="1" xr:uid="{3F63754F-5A03-4611-AA3A-F29752FA5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2556-4B13-469C-BAAC-4D18639B5EA0}">
  <sheetPr>
    <tabColor rgb="FF660033"/>
  </sheetPr>
  <dimension ref="A1:H44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style="53" customWidth="1"/>
    <col min="3" max="3" width="5" customWidth="1"/>
    <col min="4" max="4" width="39.28515625" customWidth="1"/>
    <col min="5" max="5" width="12.5703125" customWidth="1"/>
    <col min="6" max="7" width="10.85546875" customWidth="1"/>
    <col min="8" max="8" width="13" customWidth="1"/>
  </cols>
  <sheetData>
    <row r="1" spans="1:8" ht="12.75" customHeight="1" x14ac:dyDescent="0.25">
      <c r="A1" s="1"/>
      <c r="B1" s="2"/>
      <c r="C1" s="3"/>
      <c r="D1" s="4"/>
      <c r="E1" s="4"/>
      <c r="F1" s="4" t="s">
        <v>18</v>
      </c>
      <c r="G1" s="1"/>
      <c r="H1" s="1"/>
    </row>
    <row r="2" spans="1:8" ht="12.75" customHeight="1" x14ac:dyDescent="0.25">
      <c r="A2" s="1"/>
      <c r="B2" s="2"/>
      <c r="C2" s="3"/>
      <c r="D2" s="4"/>
      <c r="E2" s="4"/>
      <c r="F2" s="4" t="s">
        <v>44</v>
      </c>
      <c r="G2" s="1"/>
      <c r="H2" s="1"/>
    </row>
    <row r="3" spans="1:8" ht="12.75" customHeight="1" x14ac:dyDescent="0.25">
      <c r="A3" s="1"/>
      <c r="B3" s="2"/>
      <c r="C3" s="3"/>
      <c r="D3" s="4"/>
      <c r="E3" s="4"/>
      <c r="F3" s="4" t="s">
        <v>0</v>
      </c>
      <c r="G3" s="1"/>
      <c r="H3" s="1"/>
    </row>
    <row r="4" spans="1:8" ht="12.75" customHeight="1" x14ac:dyDescent="0.25">
      <c r="A4" s="1"/>
      <c r="B4" s="2"/>
      <c r="C4" s="3"/>
      <c r="D4" s="4"/>
      <c r="E4" s="4"/>
      <c r="F4" s="4" t="s">
        <v>45</v>
      </c>
      <c r="G4" s="1"/>
      <c r="H4" s="1"/>
    </row>
    <row r="5" spans="1:8" ht="25.5" customHeight="1" x14ac:dyDescent="0.25">
      <c r="A5" s="5" t="s">
        <v>1</v>
      </c>
      <c r="B5" s="52"/>
      <c r="C5" s="6"/>
      <c r="D5" s="6"/>
      <c r="E5" s="52"/>
      <c r="F5" s="52"/>
      <c r="G5" s="7"/>
      <c r="H5" s="52"/>
    </row>
    <row r="6" spans="1:8" ht="24" customHeight="1" x14ac:dyDescent="0.25">
      <c r="A6" s="1"/>
      <c r="B6" s="2"/>
      <c r="C6" s="3"/>
      <c r="D6" s="3"/>
      <c r="E6" s="8"/>
      <c r="F6" s="1"/>
      <c r="G6" s="9"/>
      <c r="H6" s="10" t="s">
        <v>2</v>
      </c>
    </row>
    <row r="7" spans="1:8" s="18" customFormat="1" ht="11.25" x14ac:dyDescent="0.2">
      <c r="A7" s="11"/>
      <c r="B7" s="12"/>
      <c r="C7" s="13"/>
      <c r="D7" s="14"/>
      <c r="E7" s="15" t="s">
        <v>3</v>
      </c>
      <c r="F7" s="16"/>
      <c r="G7" s="17"/>
      <c r="H7" s="15" t="s">
        <v>3</v>
      </c>
    </row>
    <row r="8" spans="1:8" s="18" customFormat="1" ht="11.25" x14ac:dyDescent="0.2">
      <c r="A8" s="19" t="s">
        <v>4</v>
      </c>
      <c r="B8" s="20" t="s">
        <v>5</v>
      </c>
      <c r="C8" s="21" t="s">
        <v>6</v>
      </c>
      <c r="D8" s="22" t="s">
        <v>7</v>
      </c>
      <c r="E8" s="19" t="s">
        <v>8</v>
      </c>
      <c r="F8" s="23" t="s">
        <v>9</v>
      </c>
      <c r="G8" s="19" t="s">
        <v>10</v>
      </c>
      <c r="H8" s="19" t="s">
        <v>11</v>
      </c>
    </row>
    <row r="9" spans="1:8" s="18" customFormat="1" ht="4.5" customHeight="1" x14ac:dyDescent="0.2">
      <c r="A9" s="24"/>
      <c r="B9" s="25"/>
      <c r="C9" s="26"/>
      <c r="D9" s="27"/>
      <c r="E9" s="24"/>
      <c r="F9" s="28"/>
      <c r="G9" s="28"/>
      <c r="H9" s="24"/>
    </row>
    <row r="10" spans="1:8" s="18" customFormat="1" ht="21.75" customHeight="1" thickBot="1" x14ac:dyDescent="0.25">
      <c r="A10" s="55"/>
      <c r="B10" s="56"/>
      <c r="C10" s="30"/>
      <c r="D10" s="31" t="s">
        <v>19</v>
      </c>
      <c r="E10" s="32">
        <v>926288930.93999982</v>
      </c>
      <c r="F10" s="32">
        <f t="shared" ref="F10:G13" si="0">SUM(F11)</f>
        <v>6294090</v>
      </c>
      <c r="G10" s="32">
        <f t="shared" si="0"/>
        <v>0</v>
      </c>
      <c r="H10" s="32">
        <f>SUM(E10+F10-G10)</f>
        <v>932583020.93999982</v>
      </c>
    </row>
    <row r="11" spans="1:8" s="18" customFormat="1" ht="19.5" customHeight="1" thickBot="1" x14ac:dyDescent="0.25">
      <c r="A11" s="55"/>
      <c r="B11" s="56"/>
      <c r="C11" s="30"/>
      <c r="D11" s="33" t="s">
        <v>20</v>
      </c>
      <c r="E11" s="34">
        <v>49150035.630000003</v>
      </c>
      <c r="F11" s="39">
        <f t="shared" si="0"/>
        <v>6294090</v>
      </c>
      <c r="G11" s="39">
        <f t="shared" si="0"/>
        <v>0</v>
      </c>
      <c r="H11" s="34">
        <f t="shared" ref="H11:H16" si="1">SUM(E11+F11-G11)</f>
        <v>55444125.630000003</v>
      </c>
    </row>
    <row r="12" spans="1:8" s="18" customFormat="1" ht="18.75" customHeight="1" thickTop="1" thickBot="1" x14ac:dyDescent="0.25">
      <c r="A12" s="36">
        <v>855</v>
      </c>
      <c r="B12" s="36"/>
      <c r="C12" s="37"/>
      <c r="D12" s="38" t="s">
        <v>21</v>
      </c>
      <c r="E12" s="39">
        <v>38417848</v>
      </c>
      <c r="F12" s="39">
        <f t="shared" si="0"/>
        <v>6294090</v>
      </c>
      <c r="G12" s="39">
        <f t="shared" si="0"/>
        <v>0</v>
      </c>
      <c r="H12" s="39">
        <f>SUM(E12+F12-G12)</f>
        <v>44711938</v>
      </c>
    </row>
    <row r="13" spans="1:8" s="18" customFormat="1" ht="35.25" customHeight="1" thickTop="1" x14ac:dyDescent="0.2">
      <c r="A13" s="56"/>
      <c r="B13" s="57">
        <v>85502</v>
      </c>
      <c r="C13" s="30"/>
      <c r="D13" s="58" t="s">
        <v>22</v>
      </c>
      <c r="E13" s="41">
        <v>37897825</v>
      </c>
      <c r="F13" s="42">
        <f t="shared" si="0"/>
        <v>6294090</v>
      </c>
      <c r="G13" s="42">
        <f t="shared" si="0"/>
        <v>0</v>
      </c>
      <c r="H13" s="41">
        <f>SUM(E13+F13-G13)</f>
        <v>44191915</v>
      </c>
    </row>
    <row r="14" spans="1:8" s="18" customFormat="1" ht="12" customHeight="1" x14ac:dyDescent="0.2">
      <c r="A14" s="56"/>
      <c r="B14" s="40"/>
      <c r="C14" s="30"/>
      <c r="D14" s="59" t="s">
        <v>23</v>
      </c>
      <c r="E14" s="60">
        <v>37897825</v>
      </c>
      <c r="F14" s="61">
        <f>SUM(F15:F15)</f>
        <v>6294090</v>
      </c>
      <c r="G14" s="61">
        <f>SUM(G15:G15)</f>
        <v>0</v>
      </c>
      <c r="H14" s="60">
        <f>SUM(E14+F14-G14)</f>
        <v>44191915</v>
      </c>
    </row>
    <row r="15" spans="1:8" s="18" customFormat="1" ht="47.25" customHeight="1" x14ac:dyDescent="0.2">
      <c r="A15" s="56"/>
      <c r="B15" s="36"/>
      <c r="C15" s="62" t="s">
        <v>24</v>
      </c>
      <c r="D15" s="63" t="s">
        <v>25</v>
      </c>
      <c r="E15" s="44">
        <v>37792268</v>
      </c>
      <c r="F15" s="46">
        <v>6294090</v>
      </c>
      <c r="G15" s="46"/>
      <c r="H15" s="44">
        <f t="shared" ref="H15" si="2">SUM(E15+F15-G15)</f>
        <v>44086358</v>
      </c>
    </row>
    <row r="16" spans="1:8" s="18" customFormat="1" ht="21.75" customHeight="1" thickBot="1" x14ac:dyDescent="0.25">
      <c r="A16" s="29"/>
      <c r="B16" s="40"/>
      <c r="C16" s="30"/>
      <c r="D16" s="31" t="s">
        <v>12</v>
      </c>
      <c r="E16" s="32">
        <v>1087202011.53</v>
      </c>
      <c r="F16" s="32">
        <f>SUM(F17,F23)</f>
        <v>6304473</v>
      </c>
      <c r="G16" s="32">
        <f>SUM(G17,G23)</f>
        <v>10383</v>
      </c>
      <c r="H16" s="32">
        <f t="shared" si="1"/>
        <v>1093496101.53</v>
      </c>
    </row>
    <row r="17" spans="1:8" s="18" customFormat="1" ht="18.75" customHeight="1" thickBot="1" x14ac:dyDescent="0.25">
      <c r="A17" s="29"/>
      <c r="B17" s="40"/>
      <c r="C17" s="30"/>
      <c r="D17" s="33" t="s">
        <v>13</v>
      </c>
      <c r="E17" s="34">
        <v>1015894083.13</v>
      </c>
      <c r="F17" s="34">
        <f t="shared" ref="F17:G19" si="3">SUM(F18)</f>
        <v>3000</v>
      </c>
      <c r="G17" s="34">
        <f t="shared" si="3"/>
        <v>3000</v>
      </c>
      <c r="H17" s="34">
        <f>SUM(E17+F17-G17)</f>
        <v>1015894083.13</v>
      </c>
    </row>
    <row r="18" spans="1:8" s="18" customFormat="1" ht="17.25" customHeight="1" thickTop="1" thickBot="1" x14ac:dyDescent="0.25">
      <c r="A18" s="37" t="s">
        <v>26</v>
      </c>
      <c r="B18" s="36"/>
      <c r="C18" s="37"/>
      <c r="D18" s="38" t="s">
        <v>27</v>
      </c>
      <c r="E18" s="34">
        <v>75351721.63000001</v>
      </c>
      <c r="F18" s="39">
        <f t="shared" si="3"/>
        <v>3000</v>
      </c>
      <c r="G18" s="39">
        <f t="shared" si="3"/>
        <v>3000</v>
      </c>
      <c r="H18" s="64">
        <f t="shared" ref="H18:H23" si="4">SUM(E18+F18-G18)</f>
        <v>75351721.63000001</v>
      </c>
    </row>
    <row r="19" spans="1:8" s="18" customFormat="1" ht="12" customHeight="1" thickTop="1" x14ac:dyDescent="0.2">
      <c r="A19" s="35"/>
      <c r="B19" s="65">
        <v>85219</v>
      </c>
      <c r="C19" s="66"/>
      <c r="D19" s="67" t="s">
        <v>28</v>
      </c>
      <c r="E19" s="68">
        <v>16744496.130000001</v>
      </c>
      <c r="F19" s="42">
        <f t="shared" si="3"/>
        <v>3000</v>
      </c>
      <c r="G19" s="42">
        <f t="shared" si="3"/>
        <v>3000</v>
      </c>
      <c r="H19" s="41">
        <f t="shared" si="4"/>
        <v>16744496.130000001</v>
      </c>
    </row>
    <row r="20" spans="1:8" s="18" customFormat="1" ht="12" customHeight="1" x14ac:dyDescent="0.2">
      <c r="A20" s="35"/>
      <c r="B20" s="29"/>
      <c r="C20" s="69"/>
      <c r="D20" s="70" t="s">
        <v>29</v>
      </c>
      <c r="E20" s="60">
        <v>16696968</v>
      </c>
      <c r="F20" s="61">
        <f>SUM(F21:F22)</f>
        <v>3000</v>
      </c>
      <c r="G20" s="61">
        <f>SUM(G21:G22)</f>
        <v>3000</v>
      </c>
      <c r="H20" s="60">
        <f t="shared" si="4"/>
        <v>16696968</v>
      </c>
    </row>
    <row r="21" spans="1:8" s="18" customFormat="1" ht="22.5" customHeight="1" x14ac:dyDescent="0.2">
      <c r="A21" s="35"/>
      <c r="B21" s="29"/>
      <c r="C21" s="71">
        <v>4140</v>
      </c>
      <c r="D21" s="72" t="s">
        <v>30</v>
      </c>
      <c r="E21" s="47">
        <v>2000</v>
      </c>
      <c r="F21" s="44">
        <v>3000</v>
      </c>
      <c r="G21" s="44"/>
      <c r="H21" s="46">
        <f t="shared" si="4"/>
        <v>5000</v>
      </c>
    </row>
    <row r="22" spans="1:8" s="18" customFormat="1" ht="22.5" customHeight="1" x14ac:dyDescent="0.2">
      <c r="A22" s="35"/>
      <c r="B22" s="36"/>
      <c r="C22" s="57">
        <v>4700</v>
      </c>
      <c r="D22" s="72" t="s">
        <v>31</v>
      </c>
      <c r="E22" s="45">
        <v>26700</v>
      </c>
      <c r="F22" s="45"/>
      <c r="G22" s="46">
        <v>3000</v>
      </c>
      <c r="H22" s="46">
        <f t="shared" si="4"/>
        <v>23700</v>
      </c>
    </row>
    <row r="23" spans="1:8" s="18" customFormat="1" ht="21.75" customHeight="1" thickBot="1" x14ac:dyDescent="0.25">
      <c r="A23" s="29"/>
      <c r="B23" s="40"/>
      <c r="C23" s="30"/>
      <c r="D23" s="33" t="s">
        <v>32</v>
      </c>
      <c r="E23" s="34">
        <v>49543342.75</v>
      </c>
      <c r="F23" s="34">
        <f>SUM(F25,F31)</f>
        <v>6301473</v>
      </c>
      <c r="G23" s="34">
        <f>SUM(G25,G31)</f>
        <v>7383</v>
      </c>
      <c r="H23" s="34">
        <f t="shared" si="4"/>
        <v>55837432.75</v>
      </c>
    </row>
    <row r="24" spans="1:8" s="18" customFormat="1" ht="20.25" customHeight="1" thickTop="1" x14ac:dyDescent="0.2">
      <c r="A24" s="73">
        <v>751</v>
      </c>
      <c r="B24" s="73"/>
      <c r="C24" s="74"/>
      <c r="D24" s="75" t="s">
        <v>33</v>
      </c>
      <c r="E24" s="45"/>
      <c r="F24" s="45"/>
      <c r="G24" s="46"/>
      <c r="H24" s="45"/>
    </row>
    <row r="25" spans="1:8" s="18" customFormat="1" ht="12" customHeight="1" thickBot="1" x14ac:dyDescent="0.25">
      <c r="A25" s="73"/>
      <c r="B25" s="73"/>
      <c r="C25" s="74"/>
      <c r="D25" s="75" t="s">
        <v>34</v>
      </c>
      <c r="E25" s="34">
        <v>647867</v>
      </c>
      <c r="F25" s="39">
        <f>SUM(F26)</f>
        <v>2343</v>
      </c>
      <c r="G25" s="39">
        <f>SUM(G26)</f>
        <v>2343</v>
      </c>
      <c r="H25" s="39">
        <f>SUM(E25+F25-G25)</f>
        <v>647867</v>
      </c>
    </row>
    <row r="26" spans="1:8" s="18" customFormat="1" ht="12" customHeight="1" thickTop="1" x14ac:dyDescent="0.2">
      <c r="A26" s="73"/>
      <c r="B26" s="76">
        <v>75108</v>
      </c>
      <c r="C26" s="77"/>
      <c r="D26" s="78" t="s">
        <v>35</v>
      </c>
      <c r="E26" s="41">
        <v>628313</v>
      </c>
      <c r="F26" s="42">
        <f t="shared" ref="F26:G26" si="5">SUM(F27)</f>
        <v>2343</v>
      </c>
      <c r="G26" s="42">
        <f t="shared" si="5"/>
        <v>2343</v>
      </c>
      <c r="H26" s="41">
        <f t="shared" ref="H26:H31" si="6">SUM(E26+F26-G26)</f>
        <v>628313</v>
      </c>
    </row>
    <row r="27" spans="1:8" s="18" customFormat="1" ht="12" customHeight="1" x14ac:dyDescent="0.2">
      <c r="A27" s="56"/>
      <c r="B27" s="40"/>
      <c r="C27" s="77"/>
      <c r="D27" s="79" t="s">
        <v>36</v>
      </c>
      <c r="E27" s="60">
        <v>628313</v>
      </c>
      <c r="F27" s="61">
        <f>SUM(F28:F30)</f>
        <v>2343</v>
      </c>
      <c r="G27" s="61">
        <f>SUM(G28:G30)</f>
        <v>2343</v>
      </c>
      <c r="H27" s="60">
        <f t="shared" si="6"/>
        <v>628313</v>
      </c>
    </row>
    <row r="28" spans="1:8" s="18" customFormat="1" ht="12" customHeight="1" x14ac:dyDescent="0.2">
      <c r="A28" s="36"/>
      <c r="B28" s="29"/>
      <c r="C28" s="65">
        <v>4010</v>
      </c>
      <c r="D28" s="54" t="s">
        <v>17</v>
      </c>
      <c r="E28" s="44">
        <v>96400</v>
      </c>
      <c r="F28" s="47">
        <v>2000</v>
      </c>
      <c r="G28" s="47"/>
      <c r="H28" s="44">
        <f t="shared" si="6"/>
        <v>98400</v>
      </c>
    </row>
    <row r="29" spans="1:8" s="18" customFormat="1" ht="12" customHeight="1" x14ac:dyDescent="0.2">
      <c r="A29" s="36"/>
      <c r="B29" s="29"/>
      <c r="C29" s="65">
        <v>4110</v>
      </c>
      <c r="D29" s="54" t="s">
        <v>16</v>
      </c>
      <c r="E29" s="44">
        <v>16572</v>
      </c>
      <c r="F29" s="47">
        <v>343</v>
      </c>
      <c r="G29" s="47"/>
      <c r="H29" s="44">
        <f t="shared" si="6"/>
        <v>16915</v>
      </c>
    </row>
    <row r="30" spans="1:8" s="18" customFormat="1" ht="12" customHeight="1" x14ac:dyDescent="0.2">
      <c r="A30" s="36"/>
      <c r="B30" s="29"/>
      <c r="C30" s="77" t="s">
        <v>37</v>
      </c>
      <c r="D30" s="54" t="s">
        <v>15</v>
      </c>
      <c r="E30" s="44">
        <v>49243</v>
      </c>
      <c r="F30" s="47"/>
      <c r="G30" s="47">
        <v>2343</v>
      </c>
      <c r="H30" s="44">
        <f t="shared" si="6"/>
        <v>46900</v>
      </c>
    </row>
    <row r="31" spans="1:8" s="18" customFormat="1" ht="12" customHeight="1" thickBot="1" x14ac:dyDescent="0.25">
      <c r="A31" s="36">
        <v>855</v>
      </c>
      <c r="B31" s="36"/>
      <c r="C31" s="37"/>
      <c r="D31" s="38" t="s">
        <v>21</v>
      </c>
      <c r="E31" s="39">
        <v>38417848</v>
      </c>
      <c r="F31" s="34">
        <f>SUM(F34,F42,F49)</f>
        <v>6299130</v>
      </c>
      <c r="G31" s="34">
        <f>SUM(G34,G42,G49)</f>
        <v>5040</v>
      </c>
      <c r="H31" s="34">
        <f t="shared" si="6"/>
        <v>44711938</v>
      </c>
    </row>
    <row r="32" spans="1:8" s="18" customFormat="1" ht="12" customHeight="1" thickTop="1" x14ac:dyDescent="0.2">
      <c r="A32" s="36"/>
      <c r="B32" s="76">
        <v>85502</v>
      </c>
      <c r="C32" s="77"/>
      <c r="D32" s="80" t="s">
        <v>38</v>
      </c>
      <c r="E32" s="44"/>
      <c r="F32" s="44"/>
      <c r="G32" s="81"/>
      <c r="H32" s="46"/>
    </row>
    <row r="33" spans="1:8" s="18" customFormat="1" ht="12" customHeight="1" x14ac:dyDescent="0.2">
      <c r="A33" s="36"/>
      <c r="B33" s="76"/>
      <c r="C33" s="77"/>
      <c r="D33" s="80" t="s">
        <v>39</v>
      </c>
      <c r="E33" s="44"/>
      <c r="F33" s="44"/>
      <c r="G33" s="81"/>
      <c r="H33" s="46"/>
    </row>
    <row r="34" spans="1:8" s="18" customFormat="1" ht="12" customHeight="1" x14ac:dyDescent="0.2">
      <c r="A34" s="36"/>
      <c r="B34" s="76"/>
      <c r="C34" s="77"/>
      <c r="D34" s="78" t="s">
        <v>40</v>
      </c>
      <c r="E34" s="42">
        <v>37897825</v>
      </c>
      <c r="F34" s="42">
        <f>SUM(F35)</f>
        <v>6299130</v>
      </c>
      <c r="G34" s="42">
        <f>SUM(G35)</f>
        <v>5040</v>
      </c>
      <c r="H34" s="41">
        <f t="shared" ref="H34:H41" si="7">SUM(E34+F34-G34)</f>
        <v>44191915</v>
      </c>
    </row>
    <row r="35" spans="1:8" s="18" customFormat="1" ht="12" customHeight="1" x14ac:dyDescent="0.2">
      <c r="A35" s="36"/>
      <c r="B35" s="40"/>
      <c r="C35" s="30"/>
      <c r="D35" s="82" t="s">
        <v>29</v>
      </c>
      <c r="E35" s="83">
        <v>37792268</v>
      </c>
      <c r="F35" s="83">
        <f>SUM(F36:F41)</f>
        <v>6299130</v>
      </c>
      <c r="G35" s="83">
        <f>SUM(G36:G41)</f>
        <v>5040</v>
      </c>
      <c r="H35" s="84">
        <f t="shared" si="7"/>
        <v>44086358</v>
      </c>
    </row>
    <row r="36" spans="1:8" s="18" customFormat="1" ht="12" customHeight="1" x14ac:dyDescent="0.2">
      <c r="A36" s="36"/>
      <c r="B36" s="36"/>
      <c r="C36" s="85">
        <v>3110</v>
      </c>
      <c r="D36" s="86" t="s">
        <v>41</v>
      </c>
      <c r="E36" s="44">
        <v>32785341</v>
      </c>
      <c r="F36" s="47">
        <v>5673747</v>
      </c>
      <c r="G36" s="47"/>
      <c r="H36" s="46">
        <f t="shared" si="7"/>
        <v>38459088</v>
      </c>
    </row>
    <row r="37" spans="1:8" s="18" customFormat="1" ht="12" customHeight="1" x14ac:dyDescent="0.2">
      <c r="A37" s="36"/>
      <c r="B37" s="36"/>
      <c r="C37" s="29">
        <v>4010</v>
      </c>
      <c r="D37" s="43" t="s">
        <v>17</v>
      </c>
      <c r="E37" s="44">
        <v>743991</v>
      </c>
      <c r="F37" s="47">
        <v>173506</v>
      </c>
      <c r="G37" s="47"/>
      <c r="H37" s="46">
        <f t="shared" si="7"/>
        <v>917497</v>
      </c>
    </row>
    <row r="38" spans="1:8" s="18" customFormat="1" ht="12" customHeight="1" x14ac:dyDescent="0.2">
      <c r="A38" s="36"/>
      <c r="B38" s="36"/>
      <c r="C38" s="65">
        <v>4110</v>
      </c>
      <c r="D38" s="54" t="s">
        <v>16</v>
      </c>
      <c r="E38" s="44">
        <v>4119226</v>
      </c>
      <c r="F38" s="47">
        <v>443206</v>
      </c>
      <c r="G38" s="47"/>
      <c r="H38" s="46">
        <f t="shared" si="7"/>
        <v>4562432</v>
      </c>
    </row>
    <row r="39" spans="1:8" s="18" customFormat="1" ht="12" customHeight="1" x14ac:dyDescent="0.2">
      <c r="A39" s="36"/>
      <c r="B39" s="36"/>
      <c r="C39" s="29">
        <v>4120</v>
      </c>
      <c r="D39" s="43" t="s">
        <v>42</v>
      </c>
      <c r="E39" s="44">
        <v>18690</v>
      </c>
      <c r="F39" s="46">
        <v>1194</v>
      </c>
      <c r="G39" s="46"/>
      <c r="H39" s="46">
        <f t="shared" si="7"/>
        <v>19884</v>
      </c>
    </row>
    <row r="40" spans="1:8" s="18" customFormat="1" ht="12" customHeight="1" x14ac:dyDescent="0.2">
      <c r="A40" s="36"/>
      <c r="B40" s="36"/>
      <c r="C40" s="29">
        <v>4300</v>
      </c>
      <c r="D40" s="43" t="s">
        <v>14</v>
      </c>
      <c r="E40" s="44">
        <v>10140</v>
      </c>
      <c r="F40" s="46"/>
      <c r="G40" s="46">
        <v>5040</v>
      </c>
      <c r="H40" s="46">
        <f t="shared" si="7"/>
        <v>5100</v>
      </c>
    </row>
    <row r="41" spans="1:8" s="18" customFormat="1" ht="12" customHeight="1" x14ac:dyDescent="0.2">
      <c r="A41" s="36"/>
      <c r="B41" s="36"/>
      <c r="C41" s="29">
        <v>4440</v>
      </c>
      <c r="D41" s="43" t="s">
        <v>43</v>
      </c>
      <c r="E41" s="44">
        <v>28686</v>
      </c>
      <c r="F41" s="46">
        <v>7477</v>
      </c>
      <c r="G41" s="46"/>
      <c r="H41" s="46">
        <f t="shared" si="7"/>
        <v>36163</v>
      </c>
    </row>
    <row r="42" spans="1:8" s="18" customFormat="1" ht="5.25" customHeight="1" x14ac:dyDescent="0.2">
      <c r="A42" s="48"/>
      <c r="B42" s="87"/>
      <c r="C42" s="49"/>
      <c r="D42" s="50"/>
      <c r="E42" s="41"/>
      <c r="F42" s="41"/>
      <c r="G42" s="41"/>
      <c r="H42" s="41"/>
    </row>
    <row r="43" spans="1:8" s="18" customFormat="1" ht="11.25" x14ac:dyDescent="0.2">
      <c r="A43" s="51"/>
    </row>
    <row r="44" spans="1:8" x14ac:dyDescent="0.25">
      <c r="B44"/>
    </row>
  </sheetData>
  <pageMargins left="0.11811023622047245" right="7.874015748031496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70C2-210B-496A-92C7-B70453CAF8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418/2023 Prezydenta Miasta Włocławek z dn. 17 listopada 2023 r.</dc:title>
  <dc:creator>Beata Duszeńska</dc:creator>
  <cp:keywords>Załącznik do Zarządzenia Prezydenta Miasta Włocławek</cp:keywords>
  <cp:lastModifiedBy>Karolina Budziszewska</cp:lastModifiedBy>
  <cp:lastPrinted>2023-11-17T09:56:30Z</cp:lastPrinted>
  <dcterms:created xsi:type="dcterms:W3CDTF">2023-06-19T06:39:13Z</dcterms:created>
  <dcterms:modified xsi:type="dcterms:W3CDTF">2023-11-17T11:41:23Z</dcterms:modified>
</cp:coreProperties>
</file>